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emní plyn - domácnosti" sheetId="1" r:id="rId1"/>
    <sheet name="Porovnání podle kategorií" sheetId="2" r:id="rId2"/>
    <sheet name="Zemní plyn - do 180" sheetId="3" r:id="rId3"/>
    <sheet name="Zemní plyn - 180 až 900" sheetId="4" r:id="rId4"/>
    <sheet name="Zemní plyn - 900 až 6000" sheetId="5" r:id="rId5"/>
    <sheet name="Zemní plyn - 6 000 až 60 000" sheetId="6" r:id="rId6"/>
    <sheet name="Zemní plyn - nad 60 000" sheetId="7" r:id="rId7"/>
    <sheet name="Graf - domácnosti" sheetId="8" r:id="rId8"/>
    <sheet name="Graf - odběratelé" sheetId="9" r:id="rId9"/>
  </sheets>
  <definedNames/>
  <calcPr fullCalcOnLoad="1"/>
</workbook>
</file>

<file path=xl/sharedStrings.xml><?xml version="1.0" encoding="utf-8"?>
<sst xmlns="http://schemas.openxmlformats.org/spreadsheetml/2006/main" count="474" uniqueCount="51">
  <si>
    <t>1.1.1995 - 31.5.1995</t>
  </si>
  <si>
    <t>1.6.1995 - 29.2.1996</t>
  </si>
  <si>
    <t>1.3.1996 - 31.7.1996</t>
  </si>
  <si>
    <t>1.8.1996 - 30.6.1997</t>
  </si>
  <si>
    <t>1.7.1997 - 31.12.1997</t>
  </si>
  <si>
    <t>1.1.1998 - 30.6.1998</t>
  </si>
  <si>
    <t>1.7.1998 - 31.12.1998</t>
  </si>
  <si>
    <t>1.1.1999 - 31.8.1999</t>
  </si>
  <si>
    <t>1.9.1999 - 31.12.1999</t>
  </si>
  <si>
    <t>1.1.2000 - 31.12.2000</t>
  </si>
  <si>
    <t>stálý měsíční plat na odběrné místo v Kč</t>
  </si>
  <si>
    <t>Jihočeská plynárenská, a. s.</t>
  </si>
  <si>
    <t>Jihomoravská plynárenská, a. s.</t>
  </si>
  <si>
    <t>Pražská plynárenská, a. s.</t>
  </si>
  <si>
    <t>Severočeská plynárenská, a. s.</t>
  </si>
  <si>
    <t>Severomoravská plynárenská, a. s.</t>
  </si>
  <si>
    <t>Středočeská plynárenská, a. s.</t>
  </si>
  <si>
    <t>Východočeská plynárenská, a. s.</t>
  </si>
  <si>
    <t>Západočeská plynárenská, a. s.</t>
  </si>
  <si>
    <r>
      <t xml:space="preserve">Pro </t>
    </r>
    <r>
      <rPr>
        <b/>
        <sz val="10"/>
        <rFont val="Arial CE"/>
        <family val="2"/>
      </rPr>
      <t>zemní plyn dodávaný z dále uvedených plynárenských (distribučních) společností odběratelům</t>
    </r>
    <r>
      <rPr>
        <sz val="10"/>
        <rFont val="Arial CE"/>
        <family val="2"/>
      </rPr>
      <t xml:space="preserve"> s uvedenou spotřebou platí tyto maximální ceny:</t>
    </r>
  </si>
  <si>
    <r>
      <t>Kč/m</t>
    </r>
    <r>
      <rPr>
        <vertAlign val="superscript"/>
        <sz val="10"/>
        <rFont val="Arial CE"/>
        <family val="2"/>
      </rPr>
      <t>3</t>
    </r>
  </si>
  <si>
    <t>měsíční plat v Kč</t>
  </si>
  <si>
    <t>od 0 do 180</t>
  </si>
  <si>
    <t>od 180 do 900</t>
  </si>
  <si>
    <t>od 900 do 6 000</t>
  </si>
  <si>
    <t>nad 6 000</t>
  </si>
  <si>
    <r>
      <t xml:space="preserve">Pro zemní plyn dodávaný </t>
    </r>
    <r>
      <rPr>
        <b/>
        <sz val="10"/>
        <rFont val="Arial CE"/>
        <family val="2"/>
      </rPr>
      <t>domácnostem</t>
    </r>
    <r>
      <rPr>
        <sz val="10"/>
        <rFont val="Arial CE"/>
        <family val="2"/>
      </rPr>
      <t xml:space="preserve"> platí tyto maximální ceny:</t>
    </r>
  </si>
  <si>
    <t>Vývoj měsíčních platů v Kč</t>
  </si>
  <si>
    <r>
      <t>Vývoj ceny za m</t>
    </r>
    <r>
      <rPr>
        <vertAlign val="superscript"/>
        <sz val="10"/>
        <rFont val="Arial CE"/>
        <family val="2"/>
      </rPr>
      <t>3</t>
    </r>
  </si>
  <si>
    <r>
      <t>Spotřeba v pásmu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</si>
  <si>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t>Průměrná cena</t>
  </si>
  <si>
    <r>
      <t>odběr nad 400 000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</si>
  <si>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60 000 - 400 000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</si>
  <si>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900 - 6 000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</si>
  <si>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180 - 900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</si>
  <si>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do 180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</si>
  <si>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t>Celkový přehled</t>
  </si>
  <si>
    <r>
      <t>Zemní plyn - odběr 900 - 6 000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</si>
  <si>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Zemní plyn - odběr 180 - 900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</si>
  <si>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Zemní plyn - odběr nad 60 000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</si>
  <si>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Zemní plyn - odběr do 180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</si>
  <si>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t>Porovnání vývoje ceny v jednotlivých kategoriích</t>
  </si>
  <si>
    <t>Nárůst cen vyjádřený pomocí indexu (1.1.1995 = 100%)</t>
  </si>
  <si>
    <t>Zemní plyn - POROVNÁNÍ</t>
  </si>
  <si>
    <r>
      <t>Zemní plyn - odběr 6 000 - 60 000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</si>
  <si>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odběr 6 000 - 60 000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</si>
  <si>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900 - 60 000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</si>
  <si>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t>160</t>
  </si>
  <si>
    <t>5,17</t>
  </si>
  <si>
    <t>6,55</t>
  </si>
  <si>
    <t>Zemní plyn - DOMÁCNOSTI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</si>
</sst>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  <numFmt numFmtId="168" formatCode="d/m/yy"/>
    <numFmt numFmtId="169" formatCode="dd/mm/yy"/>
    <numFmt numFmtId="170" formatCode="yyyy"/>
    <numFmt numFmtId="171" formatCode="mmm/yyyy"/>
    <numFmt numFmtId="172" formatCode="dd/mm/yyyy"/>
    <numFmt numFmtId="173" formatCode="d\.\ mmmm\ yyyy"/>
  </numFmts>
  <fonts count="15">
    <font>
      <sz val="10"/>
      <name val="Arial CE"/>
      <family val="0"/>
    </font>
    <font>
      <b/>
      <sz val="14"/>
      <name val="Arial Black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2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vertAlign val="superscript"/>
      <sz val="14"/>
      <name val="Arial CE"/>
      <family val="2"/>
    </font>
    <font>
      <b/>
      <vertAlign val="superscript"/>
      <sz val="14"/>
      <name val="Arial Black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167" fontId="0" fillId="3" borderId="0" xfId="0" applyNumberFormat="1" applyFont="1" applyFill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167" fontId="0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2" fillId="2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167" fontId="2" fillId="2" borderId="4" xfId="0" applyNumberFormat="1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67" fontId="0" fillId="2" borderId="3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2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/>
    </xf>
    <xf numFmtId="3" fontId="2" fillId="0" borderId="6" xfId="0" applyNumberFormat="1" applyFont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3" xfId="0" applyNumberForma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E"/>
                <a:ea typeface="Arial CE"/>
                <a:cs typeface="Arial CE"/>
              </a:rPr>
              <a:t>Ceny zemního plynu pro domácnosti
</a:t>
            </a:r>
            <a:r>
              <a:rPr lang="en-US" cap="none" sz="1400" b="0" i="0" u="none" baseline="0">
                <a:latin typeface="Arial CE"/>
                <a:ea typeface="Arial CE"/>
                <a:cs typeface="Arial CE"/>
              </a:rPr>
              <a:t>Spotřeba v pásmu od 900 do 6 000 m</a:t>
            </a:r>
            <a:r>
              <a:rPr lang="en-US" cap="none" sz="1400" b="0" i="0" u="none" baseline="30000">
                <a:latin typeface="Arial CE"/>
                <a:ea typeface="Arial CE"/>
                <a:cs typeface="Arial CE"/>
              </a:rPr>
              <a:t>3</a:t>
            </a:r>
            <a:r>
              <a:rPr lang="en-US" cap="none" sz="1400" b="0" i="0" u="none" baseline="0">
                <a:latin typeface="Arial CE"/>
                <a:ea typeface="Arial CE"/>
                <a:cs typeface="Arial CE"/>
              </a:rPr>
              <a:t>/rok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stálý měsíční plat v Kč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'Zemní plyn - domácnosti'!$C$15:$J$15</c:f>
              <c:strCache>
                <c:ptCount val="8"/>
                <c:pt idx="0">
                  <c:v>34700</c:v>
                </c:pt>
                <c:pt idx="1">
                  <c:v>34851</c:v>
                </c:pt>
                <c:pt idx="2">
                  <c:v>35278</c:v>
                </c:pt>
                <c:pt idx="3">
                  <c:v>35612</c:v>
                </c:pt>
                <c:pt idx="4">
                  <c:v>35796</c:v>
                </c:pt>
                <c:pt idx="5">
                  <c:v>35977</c:v>
                </c:pt>
                <c:pt idx="6">
                  <c:v>36526</c:v>
                </c:pt>
                <c:pt idx="7">
                  <c:v>36892</c:v>
                </c:pt>
              </c:strCache>
            </c:strRef>
          </c:cat>
          <c:val>
            <c:numRef>
              <c:f>'Zemní plyn - domácnosti'!$C$19:$J$19</c:f>
              <c:numCache>
                <c:ptCount val="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108.1</c:v>
                </c:pt>
                <c:pt idx="5">
                  <c:v>110</c:v>
                </c:pt>
                <c:pt idx="6">
                  <c:v>130</c:v>
                </c:pt>
                <c:pt idx="7">
                  <c:v>140</c:v>
                </c:pt>
              </c:numCache>
            </c:numRef>
          </c:val>
        </c:ser>
        <c:gapWidth val="0"/>
        <c:axId val="64238961"/>
        <c:axId val="50990542"/>
      </c:barChart>
      <c:lineChart>
        <c:grouping val="standard"/>
        <c:varyColors val="0"/>
        <c:ser>
          <c:idx val="2"/>
          <c:order val="1"/>
          <c:tx>
            <c:v>Kč za m3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'Zemní plyn - domácnosti'!$C$27:$J$27</c:f>
              <c:numCache>
                <c:ptCount val="8"/>
                <c:pt idx="0">
                  <c:v>1.9</c:v>
                </c:pt>
                <c:pt idx="1">
                  <c:v>2.15</c:v>
                </c:pt>
                <c:pt idx="2">
                  <c:v>2.55</c:v>
                </c:pt>
                <c:pt idx="3">
                  <c:v>3</c:v>
                </c:pt>
                <c:pt idx="4">
                  <c:v>3.49</c:v>
                </c:pt>
                <c:pt idx="5">
                  <c:v>4.55</c:v>
                </c:pt>
                <c:pt idx="6">
                  <c:v>5.22</c:v>
                </c:pt>
                <c:pt idx="7">
                  <c:v>6.6</c:v>
                </c:pt>
              </c:numCache>
            </c:numRef>
          </c:val>
          <c:smooth val="0"/>
        </c:ser>
        <c:axId val="2330711"/>
        <c:axId val="481756"/>
      </c:lineChart>
      <c:dateAx>
        <c:axId val="642389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905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09905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měsíční plat v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12700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238961"/>
        <c:crossesAt val="1"/>
        <c:crossBetween val="between"/>
        <c:dispUnits/>
        <c:majorUnit val="20"/>
        <c:minorUnit val="5"/>
      </c:valAx>
      <c:dateAx>
        <c:axId val="23307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1756"/>
        <c:crosses val="autoZero"/>
        <c:auto val="0"/>
        <c:noMultiLvlLbl val="0"/>
      </c:dateAx>
      <c:valAx>
        <c:axId val="48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Kč za m</a:t>
                </a:r>
                <a:r>
                  <a:rPr lang="en-US" cap="none" sz="14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0711"/>
        <c:crosses val="max"/>
        <c:crossBetween val="between"/>
        <c:dispUnits/>
      </c:valAx>
      <c:dTable>
        <c:showHorzBorder val="1"/>
        <c:showVertBorder val="1"/>
        <c:showOutline val="0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Ceny zemního plynu pro odběratele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'Zemní plyn - nad 60 000'!$B$6</c:f>
              <c:strCache>
                <c:ptCount val="1"/>
                <c:pt idx="0">
                  <c:v>odběr 60 000 - 400 000 m3/rok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nad 60 000'!$C$16:$N$16</c:f>
              <c:numCache>
                <c:ptCount val="12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4.87</c:v>
                </c:pt>
                <c:pt idx="9">
                  <c:v>5.47</c:v>
                </c:pt>
                <c:pt idx="10">
                  <c:v>5.325</c:v>
                </c:pt>
                <c:pt idx="11">
                  <c:v>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'Zemní plyn - nad 60 000'!$B$18</c:f>
              <c:strCache>
                <c:ptCount val="1"/>
                <c:pt idx="0">
                  <c:v>odběr nad 400 000 m3/rok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nad 60 000'!$C$28:$N$28</c:f>
              <c:numCache>
                <c:ptCount val="12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4.82625</c:v>
                </c:pt>
                <c:pt idx="9">
                  <c:v>4.827500000000001</c:v>
                </c:pt>
                <c:pt idx="10">
                  <c:v>4.6825</c:v>
                </c:pt>
                <c:pt idx="11">
                  <c:v>4.827500000000001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'Zemní plyn - 900 až 6000'!$B$31</c:f>
              <c:strCache>
                <c:ptCount val="1"/>
                <c:pt idx="0">
                  <c:v>odběr 900 - 6 000 m3/rok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- 900 až 6000'!$C$41:$L$41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5.532500000000001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'Zemní plyn - 180 až 900'!$B$31</c:f>
              <c:strCache>
                <c:ptCount val="1"/>
                <c:pt idx="0">
                  <c:v>odběr 180 - 900 m3/rok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- 180 až 900'!$C$41:$L$41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6.74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'Zemní plyn - do 180'!$B$31</c:f>
              <c:strCache>
                <c:ptCount val="1"/>
                <c:pt idx="0">
                  <c:v>odběr do 180 m3/rok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do 180'!$C$41:$L$41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'Zemní plyn - 6 000 až 60 000'!$B$31</c:f>
              <c:strCache>
                <c:ptCount val="1"/>
                <c:pt idx="0">
                  <c:v>odběr 6 000 - 60 000 m3/rok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'Zemní plyn - 6 000 až 60 000'!$C$41:$L$41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5.4725</c:v>
                </c:pt>
              </c:numCache>
            </c:numRef>
          </c:val>
          <c:smooth val="0"/>
        </c:ser>
        <c:axId val="13970925"/>
        <c:axId val="2503642"/>
      </c:lineChart>
      <c:dateAx>
        <c:axId val="13970925"/>
        <c:scaling>
          <c:orientation val="minMax"/>
          <c:min val="1188"/>
        </c:scaling>
        <c:axPos val="b"/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\.\ mmmm\ yyyy" sourceLinked="0"/>
        <c:majorTickMark val="out"/>
        <c:minorTickMark val="none"/>
        <c:tickLblPos val="nextTo"/>
        <c:crossAx val="2503642"/>
        <c:crosses val="autoZero"/>
        <c:auto val="0"/>
        <c:majorUnit val="1"/>
        <c:majorTimeUnit val="years"/>
        <c:minorUnit val="3"/>
        <c:minorTimeUnit val="months"/>
        <c:noMultiLvlLbl val="0"/>
      </c:dateAx>
      <c:valAx>
        <c:axId val="2503642"/>
        <c:scaling>
          <c:orientation val="minMax"/>
          <c:max val="8.5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cena v Kč za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97092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25.00390625" style="5" customWidth="1"/>
    <col min="3" max="11" width="8.125" style="0" bestFit="1" customWidth="1"/>
    <col min="12" max="12" width="6.125" style="0" bestFit="1" customWidth="1"/>
    <col min="13" max="13" width="8.125" style="0" bestFit="1" customWidth="1"/>
    <col min="14" max="14" width="6.125" style="0" bestFit="1" customWidth="1"/>
    <col min="15" max="15" width="8.125" style="0" bestFit="1" customWidth="1"/>
    <col min="16" max="16" width="6.125" style="0" bestFit="1" customWidth="1"/>
    <col min="17" max="17" width="8.125" style="0" bestFit="1" customWidth="1"/>
    <col min="18" max="18" width="6.125" style="0" bestFit="1" customWidth="1"/>
  </cols>
  <sheetData>
    <row r="2" ht="22.5">
      <c r="B2" s="1" t="s">
        <v>50</v>
      </c>
    </row>
    <row r="4" ht="12.75">
      <c r="B4" s="3" t="s">
        <v>26</v>
      </c>
    </row>
    <row r="5" ht="12.75">
      <c r="B5" s="3"/>
    </row>
    <row r="6" spans="2:10" s="2" customFormat="1" ht="16.5" thickBot="1">
      <c r="B6" s="25" t="s">
        <v>36</v>
      </c>
      <c r="C6" s="5"/>
      <c r="D6" s="5"/>
      <c r="E6" s="5"/>
      <c r="F6" s="5"/>
      <c r="G6" s="5"/>
      <c r="H6" s="5"/>
      <c r="I6" s="5"/>
      <c r="J6" s="5"/>
    </row>
    <row r="7" spans="1:22" s="2" customFormat="1" ht="13.5" thickTop="1">
      <c r="A7" s="17"/>
      <c r="B7" s="27"/>
      <c r="C7" s="72">
        <v>34700</v>
      </c>
      <c r="D7" s="72"/>
      <c r="E7" s="71">
        <v>34851</v>
      </c>
      <c r="F7" s="71"/>
      <c r="G7" s="72">
        <v>35278</v>
      </c>
      <c r="H7" s="72"/>
      <c r="I7" s="71">
        <v>35612</v>
      </c>
      <c r="J7" s="71"/>
      <c r="K7" s="72">
        <v>35796</v>
      </c>
      <c r="L7" s="72"/>
      <c r="M7" s="71">
        <v>35977</v>
      </c>
      <c r="N7" s="71"/>
      <c r="O7" s="72">
        <v>36526</v>
      </c>
      <c r="P7" s="72"/>
      <c r="Q7" s="71">
        <v>36892</v>
      </c>
      <c r="R7" s="71"/>
      <c r="S7" s="73"/>
      <c r="T7" s="73"/>
      <c r="U7" s="73"/>
      <c r="V7" s="73"/>
    </row>
    <row r="8" spans="2:22" s="15" customFormat="1" ht="25.5">
      <c r="B8" s="28" t="s">
        <v>29</v>
      </c>
      <c r="C8" s="31" t="s">
        <v>21</v>
      </c>
      <c r="D8" s="32" t="s">
        <v>20</v>
      </c>
      <c r="E8" s="35" t="s">
        <v>21</v>
      </c>
      <c r="F8" s="36" t="s">
        <v>20</v>
      </c>
      <c r="G8" s="31" t="s">
        <v>21</v>
      </c>
      <c r="H8" s="32" t="s">
        <v>20</v>
      </c>
      <c r="I8" s="35" t="s">
        <v>21</v>
      </c>
      <c r="J8" s="36" t="s">
        <v>20</v>
      </c>
      <c r="K8" s="31" t="s">
        <v>21</v>
      </c>
      <c r="L8" s="32" t="s">
        <v>20</v>
      </c>
      <c r="M8" s="35" t="s">
        <v>21</v>
      </c>
      <c r="N8" s="36" t="s">
        <v>20</v>
      </c>
      <c r="O8" s="31" t="s">
        <v>21</v>
      </c>
      <c r="P8" s="32" t="s">
        <v>20</v>
      </c>
      <c r="Q8" s="35" t="s">
        <v>21</v>
      </c>
      <c r="R8" s="36" t="s">
        <v>20</v>
      </c>
      <c r="S8" s="9"/>
      <c r="T8" s="18"/>
      <c r="U8" s="9"/>
      <c r="V8" s="18"/>
    </row>
    <row r="9" spans="2:22" s="2" customFormat="1" ht="12.75">
      <c r="B9" s="26" t="s">
        <v>22</v>
      </c>
      <c r="C9" s="33">
        <v>5</v>
      </c>
      <c r="D9" s="33">
        <v>3.15</v>
      </c>
      <c r="E9" s="37">
        <v>5</v>
      </c>
      <c r="F9" s="37">
        <v>3.4</v>
      </c>
      <c r="G9" s="33">
        <v>7</v>
      </c>
      <c r="H9" s="33">
        <v>3.85</v>
      </c>
      <c r="I9" s="37">
        <v>8</v>
      </c>
      <c r="J9" s="37">
        <v>4.45</v>
      </c>
      <c r="K9" s="33">
        <v>9.3</v>
      </c>
      <c r="L9" s="33">
        <v>5.17</v>
      </c>
      <c r="M9" s="37">
        <v>11</v>
      </c>
      <c r="N9" s="37">
        <v>6.64</v>
      </c>
      <c r="O9" s="33">
        <v>15</v>
      </c>
      <c r="P9" s="33">
        <v>8.09</v>
      </c>
      <c r="Q9" s="37">
        <v>20</v>
      </c>
      <c r="R9" s="37">
        <v>9.54</v>
      </c>
      <c r="S9" s="10"/>
      <c r="T9" s="10"/>
      <c r="U9" s="10"/>
      <c r="V9" s="10"/>
    </row>
    <row r="10" spans="2:22" s="2" customFormat="1" ht="12.75">
      <c r="B10" s="26" t="s">
        <v>23</v>
      </c>
      <c r="C10" s="33">
        <v>5</v>
      </c>
      <c r="D10" s="33">
        <v>3.15</v>
      </c>
      <c r="E10" s="37">
        <v>5</v>
      </c>
      <c r="F10" s="37">
        <v>3.4</v>
      </c>
      <c r="G10" s="33">
        <v>7</v>
      </c>
      <c r="H10" s="33">
        <v>3.85</v>
      </c>
      <c r="I10" s="37">
        <v>8</v>
      </c>
      <c r="J10" s="37">
        <v>4.45</v>
      </c>
      <c r="K10" s="33">
        <v>9.3</v>
      </c>
      <c r="L10" s="33">
        <v>5.17</v>
      </c>
      <c r="M10" s="37">
        <v>11</v>
      </c>
      <c r="N10" s="37">
        <v>6.64</v>
      </c>
      <c r="O10" s="33">
        <v>40</v>
      </c>
      <c r="P10" s="33">
        <v>6.43</v>
      </c>
      <c r="Q10" s="37">
        <v>45</v>
      </c>
      <c r="R10" s="37">
        <v>7.87</v>
      </c>
      <c r="S10" s="10"/>
      <c r="T10" s="10"/>
      <c r="U10" s="10"/>
      <c r="V10" s="10"/>
    </row>
    <row r="11" spans="2:22" s="2" customFormat="1" ht="12.75">
      <c r="B11" s="26" t="s">
        <v>24</v>
      </c>
      <c r="C11" s="33">
        <v>93</v>
      </c>
      <c r="D11" s="33">
        <v>1.9</v>
      </c>
      <c r="E11" s="37">
        <v>93</v>
      </c>
      <c r="F11" s="37">
        <v>2.15</v>
      </c>
      <c r="G11" s="33">
        <v>93</v>
      </c>
      <c r="H11" s="33">
        <v>2.55</v>
      </c>
      <c r="I11" s="37">
        <v>93</v>
      </c>
      <c r="J11" s="37">
        <v>3</v>
      </c>
      <c r="K11" s="33">
        <v>108.1</v>
      </c>
      <c r="L11" s="33">
        <v>3.49</v>
      </c>
      <c r="M11" s="37">
        <v>110</v>
      </c>
      <c r="N11" s="37">
        <v>4.55</v>
      </c>
      <c r="O11" s="33">
        <v>130</v>
      </c>
      <c r="P11" s="33">
        <v>5.22</v>
      </c>
      <c r="Q11" s="37">
        <v>140</v>
      </c>
      <c r="R11" s="37">
        <v>6.6</v>
      </c>
      <c r="S11" s="10"/>
      <c r="T11" s="10"/>
      <c r="U11" s="10"/>
      <c r="V11" s="10"/>
    </row>
    <row r="12" spans="2:18" s="2" customFormat="1" ht="13.5" thickBot="1">
      <c r="B12" s="29" t="s">
        <v>25</v>
      </c>
      <c r="C12" s="70"/>
      <c r="D12" s="70"/>
      <c r="E12" s="70"/>
      <c r="F12" s="70"/>
      <c r="G12" s="70"/>
      <c r="H12" s="70"/>
      <c r="I12" s="39">
        <v>160</v>
      </c>
      <c r="J12" s="39">
        <v>5.17</v>
      </c>
      <c r="K12" s="52">
        <v>160</v>
      </c>
      <c r="L12" s="52">
        <v>5.17</v>
      </c>
      <c r="M12" s="39">
        <v>160</v>
      </c>
      <c r="N12" s="39">
        <v>5.17</v>
      </c>
      <c r="O12" s="52">
        <v>160</v>
      </c>
      <c r="P12" s="52">
        <v>5.17</v>
      </c>
      <c r="Q12" s="39">
        <v>170</v>
      </c>
      <c r="R12" s="39">
        <v>6.55</v>
      </c>
    </row>
    <row r="13" spans="3:10" s="2" customFormat="1" ht="13.5" thickTop="1">
      <c r="C13" s="19"/>
      <c r="D13" s="19"/>
      <c r="E13" s="19"/>
      <c r="F13" s="19"/>
      <c r="G13" s="19"/>
      <c r="H13" s="19"/>
      <c r="I13" s="10"/>
      <c r="J13" s="10"/>
    </row>
    <row r="14" ht="16.5" thickBot="1">
      <c r="B14" s="25" t="s">
        <v>27</v>
      </c>
    </row>
    <row r="15" spans="1:20" s="24" customFormat="1" ht="13.5" thickTop="1">
      <c r="A15" s="22"/>
      <c r="B15" s="30"/>
      <c r="C15" s="60">
        <v>34700</v>
      </c>
      <c r="D15" s="61">
        <v>34851</v>
      </c>
      <c r="E15" s="60">
        <v>35278</v>
      </c>
      <c r="F15" s="61">
        <v>35612</v>
      </c>
      <c r="G15" s="60">
        <v>35796</v>
      </c>
      <c r="H15" s="61">
        <v>35977</v>
      </c>
      <c r="I15" s="60">
        <v>36526</v>
      </c>
      <c r="J15" s="61">
        <v>36892</v>
      </c>
      <c r="L15" s="23"/>
      <c r="N15" s="23"/>
      <c r="O15" s="23"/>
      <c r="P15" s="23"/>
      <c r="Q15" s="23"/>
      <c r="R15" s="23"/>
      <c r="S15" s="23"/>
      <c r="T15" s="23"/>
    </row>
    <row r="16" spans="2:15" s="15" customFormat="1" ht="25.5">
      <c r="B16" s="28" t="s">
        <v>29</v>
      </c>
      <c r="C16" s="31" t="s">
        <v>21</v>
      </c>
      <c r="D16" s="35" t="s">
        <v>21</v>
      </c>
      <c r="E16" s="31" t="s">
        <v>21</v>
      </c>
      <c r="F16" s="35" t="s">
        <v>21</v>
      </c>
      <c r="G16" s="31" t="s">
        <v>21</v>
      </c>
      <c r="H16" s="35" t="s">
        <v>21</v>
      </c>
      <c r="I16" s="31" t="s">
        <v>21</v>
      </c>
      <c r="J16" s="35" t="s">
        <v>21</v>
      </c>
      <c r="K16" s="18"/>
      <c r="L16" s="9"/>
      <c r="M16" s="18"/>
      <c r="N16" s="9"/>
      <c r="O16" s="18"/>
    </row>
    <row r="17" spans="2:15" s="2" customFormat="1" ht="12.75">
      <c r="B17" s="26" t="s">
        <v>22</v>
      </c>
      <c r="C17" s="33">
        <v>5</v>
      </c>
      <c r="D17" s="37">
        <v>5</v>
      </c>
      <c r="E17" s="33">
        <v>7</v>
      </c>
      <c r="F17" s="37">
        <v>8</v>
      </c>
      <c r="G17" s="33">
        <v>9.3</v>
      </c>
      <c r="H17" s="37">
        <v>11</v>
      </c>
      <c r="I17" s="33">
        <v>15</v>
      </c>
      <c r="J17" s="37">
        <v>20</v>
      </c>
      <c r="K17" s="10"/>
      <c r="L17" s="10"/>
      <c r="M17" s="10"/>
      <c r="N17" s="10"/>
      <c r="O17" s="10"/>
    </row>
    <row r="18" spans="2:15" s="2" customFormat="1" ht="12.75">
      <c r="B18" s="26" t="s">
        <v>23</v>
      </c>
      <c r="C18" s="33">
        <v>5</v>
      </c>
      <c r="D18" s="37">
        <v>5</v>
      </c>
      <c r="E18" s="33">
        <v>7</v>
      </c>
      <c r="F18" s="37">
        <v>8</v>
      </c>
      <c r="G18" s="33">
        <v>9.3</v>
      </c>
      <c r="H18" s="37">
        <v>11</v>
      </c>
      <c r="I18" s="33">
        <v>40</v>
      </c>
      <c r="J18" s="37">
        <v>45</v>
      </c>
      <c r="K18" s="10"/>
      <c r="L18" s="10"/>
      <c r="M18" s="10"/>
      <c r="N18" s="10"/>
      <c r="O18" s="10"/>
    </row>
    <row r="19" spans="2:15" s="2" customFormat="1" ht="12.75">
      <c r="B19" s="26" t="s">
        <v>24</v>
      </c>
      <c r="C19" s="33">
        <v>93</v>
      </c>
      <c r="D19" s="37">
        <v>93</v>
      </c>
      <c r="E19" s="33">
        <v>93</v>
      </c>
      <c r="F19" s="37">
        <v>93</v>
      </c>
      <c r="G19" s="33">
        <v>108.1</v>
      </c>
      <c r="H19" s="37">
        <v>110</v>
      </c>
      <c r="I19" s="33">
        <v>130</v>
      </c>
      <c r="J19" s="37">
        <v>140</v>
      </c>
      <c r="K19" s="10"/>
      <c r="L19" s="10"/>
      <c r="M19" s="10"/>
      <c r="N19" s="10"/>
      <c r="O19" s="10"/>
    </row>
    <row r="20" spans="2:10" s="2" customFormat="1" ht="13.5" thickBot="1">
      <c r="B20" s="29" t="s">
        <v>25</v>
      </c>
      <c r="C20" s="70"/>
      <c r="D20" s="70"/>
      <c r="E20" s="70"/>
      <c r="F20" s="39">
        <v>160</v>
      </c>
      <c r="G20" s="52" t="s">
        <v>47</v>
      </c>
      <c r="H20" s="39">
        <v>160</v>
      </c>
      <c r="I20" s="52">
        <v>160</v>
      </c>
      <c r="J20" s="39">
        <v>170</v>
      </c>
    </row>
    <row r="21" spans="2:8" ht="13.5" thickTop="1">
      <c r="B21" s="2"/>
      <c r="F21" s="40"/>
      <c r="H21" s="40"/>
    </row>
    <row r="22" ht="16.5" thickBot="1">
      <c r="B22" s="25" t="s">
        <v>28</v>
      </c>
    </row>
    <row r="23" spans="1:22" s="21" customFormat="1" ht="13.5" thickTop="1">
      <c r="A23" s="17"/>
      <c r="B23" s="27"/>
      <c r="C23" s="60">
        <v>34700</v>
      </c>
      <c r="D23" s="61">
        <v>34851</v>
      </c>
      <c r="E23" s="60">
        <v>35278</v>
      </c>
      <c r="F23" s="61">
        <v>35612</v>
      </c>
      <c r="G23" s="60">
        <v>35796</v>
      </c>
      <c r="H23" s="61">
        <v>35977</v>
      </c>
      <c r="I23" s="60">
        <v>36526</v>
      </c>
      <c r="J23" s="61">
        <v>36892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15" s="15" customFormat="1" ht="14.25">
      <c r="B24" s="28" t="s">
        <v>29</v>
      </c>
      <c r="C24" s="32" t="s">
        <v>20</v>
      </c>
      <c r="D24" s="36" t="s">
        <v>20</v>
      </c>
      <c r="E24" s="32" t="s">
        <v>20</v>
      </c>
      <c r="F24" s="36" t="s">
        <v>20</v>
      </c>
      <c r="G24" s="32" t="s">
        <v>20</v>
      </c>
      <c r="H24" s="36" t="s">
        <v>20</v>
      </c>
      <c r="I24" s="32" t="s">
        <v>20</v>
      </c>
      <c r="J24" s="36" t="s">
        <v>20</v>
      </c>
      <c r="K24" s="18"/>
      <c r="L24" s="9"/>
      <c r="M24" s="18"/>
      <c r="N24" s="9"/>
      <c r="O24" s="18"/>
    </row>
    <row r="25" spans="2:15" s="2" customFormat="1" ht="12.75">
      <c r="B25" s="26" t="s">
        <v>22</v>
      </c>
      <c r="C25" s="33">
        <v>3.15</v>
      </c>
      <c r="D25" s="37">
        <v>3.4</v>
      </c>
      <c r="E25" s="33">
        <v>3.85</v>
      </c>
      <c r="F25" s="37">
        <v>4.45</v>
      </c>
      <c r="G25" s="33">
        <v>5.17</v>
      </c>
      <c r="H25" s="37">
        <v>6.64</v>
      </c>
      <c r="I25" s="33">
        <v>8.09</v>
      </c>
      <c r="J25" s="37">
        <v>9.54</v>
      </c>
      <c r="K25" s="10"/>
      <c r="L25" s="10"/>
      <c r="M25" s="10"/>
      <c r="N25" s="10"/>
      <c r="O25" s="10"/>
    </row>
    <row r="26" spans="2:15" s="2" customFormat="1" ht="12.75">
      <c r="B26" s="26" t="s">
        <v>23</v>
      </c>
      <c r="C26" s="33">
        <v>3.15</v>
      </c>
      <c r="D26" s="37">
        <v>3.4</v>
      </c>
      <c r="E26" s="33">
        <v>3.85</v>
      </c>
      <c r="F26" s="37">
        <v>4.45</v>
      </c>
      <c r="G26" s="33">
        <v>5.17</v>
      </c>
      <c r="H26" s="37">
        <v>6.64</v>
      </c>
      <c r="I26" s="33">
        <v>6.43</v>
      </c>
      <c r="J26" s="37">
        <v>7.87</v>
      </c>
      <c r="K26" s="10"/>
      <c r="L26" s="10"/>
      <c r="M26" s="10"/>
      <c r="N26" s="10"/>
      <c r="O26" s="10"/>
    </row>
    <row r="27" spans="2:15" s="2" customFormat="1" ht="12.75">
      <c r="B27" s="26" t="s">
        <v>24</v>
      </c>
      <c r="C27" s="33">
        <v>1.9</v>
      </c>
      <c r="D27" s="37">
        <v>2.15</v>
      </c>
      <c r="E27" s="33">
        <v>2.55</v>
      </c>
      <c r="F27" s="37">
        <v>3</v>
      </c>
      <c r="G27" s="33">
        <v>3.49</v>
      </c>
      <c r="H27" s="37">
        <v>4.55</v>
      </c>
      <c r="I27" s="33">
        <v>5.22</v>
      </c>
      <c r="J27" s="37">
        <v>6.6</v>
      </c>
      <c r="K27" s="10"/>
      <c r="L27" s="10"/>
      <c r="M27" s="10"/>
      <c r="N27" s="10"/>
      <c r="O27" s="10"/>
    </row>
    <row r="28" spans="2:10" s="2" customFormat="1" ht="13.5" thickBot="1">
      <c r="B28" s="29" t="s">
        <v>25</v>
      </c>
      <c r="C28" s="70"/>
      <c r="D28" s="70"/>
      <c r="E28" s="70"/>
      <c r="F28" s="39">
        <v>5.17</v>
      </c>
      <c r="G28" s="34" t="s">
        <v>48</v>
      </c>
      <c r="H28" s="38" t="s">
        <v>48</v>
      </c>
      <c r="I28" s="34">
        <v>5.17</v>
      </c>
      <c r="J28" s="38" t="s">
        <v>49</v>
      </c>
    </row>
    <row r="29" spans="1:2" ht="13.5" thickTop="1">
      <c r="A29" s="17"/>
      <c r="B29" s="17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9" ht="12.75">
      <c r="B39" s="6"/>
    </row>
    <row r="40" ht="12.75">
      <c r="B40" s="20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50" ht="12.75">
      <c r="B50" s="6"/>
    </row>
    <row r="51" ht="12.75">
      <c r="B51" s="20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1" ht="12.75">
      <c r="B61" s="6"/>
    </row>
    <row r="62" ht="12.75">
      <c r="B62" s="20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</sheetData>
  <mergeCells count="10">
    <mergeCell ref="E7:F7"/>
    <mergeCell ref="C7:D7"/>
    <mergeCell ref="U7:V7"/>
    <mergeCell ref="G7:H7"/>
    <mergeCell ref="I7:J7"/>
    <mergeCell ref="K7:L7"/>
    <mergeCell ref="O7:P7"/>
    <mergeCell ref="M7:N7"/>
    <mergeCell ref="Q7:R7"/>
    <mergeCell ref="S7:T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27.125" style="0" customWidth="1"/>
    <col min="3" max="13" width="8.125" style="0" bestFit="1" customWidth="1"/>
  </cols>
  <sheetData>
    <row r="2" ht="22.5">
      <c r="B2" s="1" t="s">
        <v>43</v>
      </c>
    </row>
    <row r="4" ht="12.75">
      <c r="B4" s="3" t="s">
        <v>19</v>
      </c>
    </row>
    <row r="6" ht="16.5" thickBot="1">
      <c r="B6" s="25" t="s">
        <v>41</v>
      </c>
    </row>
    <row r="7" spans="2:32" s="15" customFormat="1" ht="13.5" thickTop="1">
      <c r="B7" s="63"/>
      <c r="C7" s="60">
        <v>34700</v>
      </c>
      <c r="D7" s="60">
        <v>34851</v>
      </c>
      <c r="E7" s="60">
        <v>35125</v>
      </c>
      <c r="F7" s="60">
        <v>35278</v>
      </c>
      <c r="G7" s="60">
        <v>35977</v>
      </c>
      <c r="H7" s="60">
        <v>35796</v>
      </c>
      <c r="I7" s="60">
        <v>35977</v>
      </c>
      <c r="J7" s="60">
        <v>36161</v>
      </c>
      <c r="K7" s="61">
        <v>36404</v>
      </c>
      <c r="L7" s="60">
        <v>36526</v>
      </c>
      <c r="M7" s="61">
        <v>36617</v>
      </c>
      <c r="N7" s="60">
        <v>36800</v>
      </c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2:20" s="17" customFormat="1" ht="14.25">
      <c r="B8" s="62"/>
      <c r="C8" s="47" t="s">
        <v>20</v>
      </c>
      <c r="D8" s="47" t="s">
        <v>20</v>
      </c>
      <c r="E8" s="47" t="s">
        <v>20</v>
      </c>
      <c r="F8" s="47" t="s">
        <v>20</v>
      </c>
      <c r="G8" s="47" t="s">
        <v>20</v>
      </c>
      <c r="H8" s="47" t="s">
        <v>20</v>
      </c>
      <c r="I8" s="47" t="s">
        <v>20</v>
      </c>
      <c r="J8" s="47" t="s">
        <v>20</v>
      </c>
      <c r="K8" s="48" t="s">
        <v>20</v>
      </c>
      <c r="L8" s="47" t="s">
        <v>20</v>
      </c>
      <c r="M8" s="48" t="s">
        <v>20</v>
      </c>
      <c r="N8" s="47" t="s">
        <v>20</v>
      </c>
      <c r="P8" s="16"/>
      <c r="R8" s="16"/>
      <c r="T8" s="16"/>
    </row>
    <row r="9" spans="2:14" ht="14.25">
      <c r="B9" s="26" t="s">
        <v>31</v>
      </c>
      <c r="C9" s="64">
        <f>'Zemní plyn - nad 60 000'!C28</f>
        <v>3.545</v>
      </c>
      <c r="D9" s="64">
        <f>'Zemní plyn - nad 60 000'!D28</f>
        <v>3.6599999999999997</v>
      </c>
      <c r="E9" s="64">
        <f>'Zemní plyn - nad 60 000'!E28</f>
        <v>3.6812499999999995</v>
      </c>
      <c r="F9" s="64">
        <f>'Zemní plyn - nad 60 000'!F28</f>
        <v>3.9250000000000007</v>
      </c>
      <c r="G9" s="64">
        <f>'Zemní plyn - nad 60 000'!G28</f>
        <v>4.26875</v>
      </c>
      <c r="H9" s="64">
        <f>'Zemní plyn - nad 60 000'!H28</f>
        <v>4.96</v>
      </c>
      <c r="I9" s="64">
        <f>'Zemní plyn - nad 60 000'!I28</f>
        <v>5.456249999999999</v>
      </c>
      <c r="J9" s="64">
        <f>'Zemní plyn - nad 60 000'!J28</f>
        <v>5.0200000000000005</v>
      </c>
      <c r="K9" s="65">
        <f>'Zemní plyn - nad 60 000'!K28</f>
        <v>4.82625</v>
      </c>
      <c r="L9" s="64">
        <f>'Zemní plyn - nad 60 000'!L28</f>
        <v>4.827500000000001</v>
      </c>
      <c r="M9" s="65">
        <f>'Zemní plyn - nad 60 000'!M28</f>
        <v>4.6825</v>
      </c>
      <c r="N9" s="64">
        <f>'Zemní plyn - nad 60 000'!N28</f>
        <v>4.827500000000001</v>
      </c>
    </row>
    <row r="10" spans="2:14" ht="14.25">
      <c r="B10" s="26" t="s">
        <v>32</v>
      </c>
      <c r="C10" s="64">
        <f>'Zemní plyn - nad 60 000'!C16</f>
        <v>3.545</v>
      </c>
      <c r="D10" s="64">
        <f>'Zemní plyn - nad 60 000'!D16</f>
        <v>3.6599999999999997</v>
      </c>
      <c r="E10" s="64">
        <f>'Zemní plyn - nad 60 000'!E16</f>
        <v>3.6812499999999995</v>
      </c>
      <c r="F10" s="64">
        <f>'Zemní plyn - nad 60 000'!F16</f>
        <v>3.9250000000000007</v>
      </c>
      <c r="G10" s="64">
        <f>'Zemní plyn - nad 60 000'!G16</f>
        <v>4.26875</v>
      </c>
      <c r="H10" s="64">
        <f>'Zemní plyn - nad 60 000'!H16</f>
        <v>4.96</v>
      </c>
      <c r="I10" s="64">
        <f>'Zemní plyn - nad 60 000'!I16</f>
        <v>5.456249999999999</v>
      </c>
      <c r="J10" s="64">
        <f>'Zemní plyn - nad 60 000'!J16</f>
        <v>5.0200000000000005</v>
      </c>
      <c r="K10" s="65">
        <f>'Zemní plyn - nad 60 000'!K16</f>
        <v>4.87</v>
      </c>
      <c r="L10" s="64">
        <f>'Zemní plyn - nad 60 000'!L16</f>
        <v>5.47</v>
      </c>
      <c r="M10" s="65">
        <f>'Zemní plyn - nad 60 000'!M16</f>
        <v>5.325</v>
      </c>
      <c r="N10" s="64">
        <f>'Zemní plyn - nad 60 000'!N16</f>
        <v>5.47</v>
      </c>
    </row>
    <row r="11" spans="2:14" ht="14.25">
      <c r="B11" s="26" t="s">
        <v>45</v>
      </c>
      <c r="C11" s="64">
        <v>3.545</v>
      </c>
      <c r="D11" s="64">
        <v>3.66</v>
      </c>
      <c r="E11" s="64">
        <v>3.68125</v>
      </c>
      <c r="F11" s="64">
        <v>3.925</v>
      </c>
      <c r="G11" s="64">
        <v>4.26875</v>
      </c>
      <c r="H11" s="64">
        <v>4.96</v>
      </c>
      <c r="I11" s="64">
        <v>5.45625</v>
      </c>
      <c r="J11" s="64">
        <v>5.02</v>
      </c>
      <c r="K11" s="65">
        <v>5.02</v>
      </c>
      <c r="L11" s="64">
        <v>5.4725</v>
      </c>
      <c r="M11" s="68"/>
      <c r="N11" s="68"/>
    </row>
    <row r="12" spans="2:14" ht="14.25">
      <c r="B12" s="26" t="s">
        <v>33</v>
      </c>
      <c r="C12" s="64">
        <f>'Zemní plyn - 900 až 6000'!C41</f>
        <v>3.545</v>
      </c>
      <c r="D12" s="64">
        <f>'Zemní plyn - 900 až 6000'!D41</f>
        <v>3.6599999999999997</v>
      </c>
      <c r="E12" s="64">
        <f>'Zemní plyn - 900 až 6000'!E41</f>
        <v>3.6812499999999995</v>
      </c>
      <c r="F12" s="64">
        <f>'Zemní plyn - 900 až 6000'!F41</f>
        <v>3.9250000000000007</v>
      </c>
      <c r="G12" s="64">
        <f>'Zemní plyn - 900 až 6000'!G41</f>
        <v>4.26875</v>
      </c>
      <c r="H12" s="64">
        <f>'Zemní plyn - 900 až 6000'!H41</f>
        <v>4.96</v>
      </c>
      <c r="I12" s="64">
        <f>'Zemní plyn - 900 až 6000'!I41</f>
        <v>5.456249999999999</v>
      </c>
      <c r="J12" s="64">
        <f>'Zemní plyn - 900 až 6000'!J41</f>
        <v>5.0200000000000005</v>
      </c>
      <c r="K12" s="65">
        <f>'Zemní plyn - 900 až 6000'!K41</f>
        <v>5.0200000000000005</v>
      </c>
      <c r="L12" s="64">
        <f>'Zemní plyn - 900 až 6000'!L41</f>
        <v>5.532500000000001</v>
      </c>
      <c r="M12" s="68"/>
      <c r="N12" s="68"/>
    </row>
    <row r="13" spans="2:14" ht="14.25">
      <c r="B13" s="26" t="s">
        <v>34</v>
      </c>
      <c r="C13" s="64">
        <f>'Zemní plyn - 180 až 900'!C41</f>
        <v>3.545</v>
      </c>
      <c r="D13" s="64">
        <f>'Zemní plyn - 180 až 900'!D41</f>
        <v>3.6599999999999997</v>
      </c>
      <c r="E13" s="64">
        <f>'Zemní plyn - 180 až 900'!E41</f>
        <v>3.6812499999999995</v>
      </c>
      <c r="F13" s="64">
        <f>'Zemní plyn - 180 až 900'!F41</f>
        <v>3.9250000000000007</v>
      </c>
      <c r="G13" s="64">
        <f>'Zemní plyn - 180 až 900'!G41</f>
        <v>4.26875</v>
      </c>
      <c r="H13" s="64">
        <f>'Zemní plyn - 180 až 900'!H41</f>
        <v>4.96</v>
      </c>
      <c r="I13" s="64">
        <f>'Zemní plyn - 180 až 900'!I41</f>
        <v>5.456249999999999</v>
      </c>
      <c r="J13" s="64">
        <f>'Zemní plyn - 180 až 900'!J41</f>
        <v>5.0200000000000005</v>
      </c>
      <c r="K13" s="65">
        <f>'Zemní plyn - 180 až 900'!K41</f>
        <v>5.0200000000000005</v>
      </c>
      <c r="L13" s="64">
        <f>'Zemní plyn - 180 až 900'!L41</f>
        <v>6.74</v>
      </c>
      <c r="M13" s="68"/>
      <c r="N13" s="68"/>
    </row>
    <row r="14" spans="2:14" ht="15" thickBot="1">
      <c r="B14" s="29" t="s">
        <v>35</v>
      </c>
      <c r="C14" s="66">
        <f>'Zemní plyn - do 180'!C41</f>
        <v>3.545</v>
      </c>
      <c r="D14" s="66">
        <f>'Zemní plyn - do 180'!D41</f>
        <v>3.6599999999999997</v>
      </c>
      <c r="E14" s="66">
        <f>'Zemní plyn - do 180'!E41</f>
        <v>3.6812499999999995</v>
      </c>
      <c r="F14" s="66">
        <f>'Zemní plyn - do 180'!F41</f>
        <v>3.9250000000000007</v>
      </c>
      <c r="G14" s="66">
        <f>'Zemní plyn - do 180'!G41</f>
        <v>4.26875</v>
      </c>
      <c r="H14" s="66">
        <f>'Zemní plyn - do 180'!H41</f>
        <v>4.96</v>
      </c>
      <c r="I14" s="66">
        <f>'Zemní plyn - do 180'!I41</f>
        <v>5.456249999999999</v>
      </c>
      <c r="J14" s="66">
        <f>'Zemní plyn - do 180'!J41</f>
        <v>5.0200000000000005</v>
      </c>
      <c r="K14" s="67">
        <f>'Zemní plyn - do 180'!K41</f>
        <v>5.0200000000000005</v>
      </c>
      <c r="L14" s="66">
        <f>'Zemní plyn - do 180'!L41</f>
        <v>8.4</v>
      </c>
      <c r="M14" s="69"/>
      <c r="N14" s="69"/>
    </row>
    <row r="15" ht="13.5" thickTop="1"/>
    <row r="16" ht="16.5" thickBot="1">
      <c r="B16" s="25" t="s">
        <v>42</v>
      </c>
    </row>
    <row r="17" spans="2:32" s="15" customFormat="1" ht="13.5" thickTop="1">
      <c r="B17" s="63"/>
      <c r="C17" s="60">
        <v>34700</v>
      </c>
      <c r="D17" s="60">
        <v>34851</v>
      </c>
      <c r="E17" s="60">
        <v>35125</v>
      </c>
      <c r="F17" s="60">
        <v>35278</v>
      </c>
      <c r="G17" s="60">
        <v>35977</v>
      </c>
      <c r="H17" s="60">
        <v>35796</v>
      </c>
      <c r="I17" s="60">
        <v>35977</v>
      </c>
      <c r="J17" s="60">
        <v>36161</v>
      </c>
      <c r="K17" s="61">
        <v>36404</v>
      </c>
      <c r="L17" s="60">
        <v>36526</v>
      </c>
      <c r="M17" s="61">
        <v>36617</v>
      </c>
      <c r="N17" s="60">
        <v>36800</v>
      </c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2:20" s="17" customFormat="1" ht="14.25">
      <c r="B18" s="62"/>
      <c r="C18" s="47" t="s">
        <v>20</v>
      </c>
      <c r="D18" s="47" t="s">
        <v>20</v>
      </c>
      <c r="E18" s="47" t="s">
        <v>20</v>
      </c>
      <c r="F18" s="47" t="s">
        <v>20</v>
      </c>
      <c r="G18" s="47" t="s">
        <v>20</v>
      </c>
      <c r="H18" s="47" t="s">
        <v>20</v>
      </c>
      <c r="I18" s="47" t="s">
        <v>20</v>
      </c>
      <c r="J18" s="47" t="s">
        <v>20</v>
      </c>
      <c r="K18" s="48" t="s">
        <v>20</v>
      </c>
      <c r="L18" s="47" t="s">
        <v>20</v>
      </c>
      <c r="M18" s="48" t="s">
        <v>20</v>
      </c>
      <c r="N18" s="47" t="s">
        <v>20</v>
      </c>
      <c r="P18" s="16"/>
      <c r="R18" s="16"/>
      <c r="T18" s="16"/>
    </row>
    <row r="19" spans="2:14" ht="14.25">
      <c r="B19" s="26" t="s">
        <v>31</v>
      </c>
      <c r="C19" s="64">
        <f aca="true" t="shared" si="0" ref="C19:C24">C9/$C9</f>
        <v>1</v>
      </c>
      <c r="D19" s="64">
        <f aca="true" t="shared" si="1" ref="D19:N19">D9/$C9</f>
        <v>1.0324400564174894</v>
      </c>
      <c r="E19" s="64">
        <f t="shared" si="1"/>
        <v>1.0384344146685471</v>
      </c>
      <c r="F19" s="64">
        <f t="shared" si="1"/>
        <v>1.1071932299012697</v>
      </c>
      <c r="G19" s="64">
        <f t="shared" si="1"/>
        <v>1.2041607898448519</v>
      </c>
      <c r="H19" s="64">
        <f t="shared" si="1"/>
        <v>1.3991537376586742</v>
      </c>
      <c r="I19" s="64">
        <f t="shared" si="1"/>
        <v>1.5391396332863185</v>
      </c>
      <c r="J19" s="64">
        <f t="shared" si="1"/>
        <v>1.4160789844851907</v>
      </c>
      <c r="K19" s="65">
        <f t="shared" si="1"/>
        <v>1.3614245416078985</v>
      </c>
      <c r="L19" s="64">
        <f t="shared" si="1"/>
        <v>1.3617771509167844</v>
      </c>
      <c r="M19" s="65">
        <f t="shared" si="1"/>
        <v>1.3208744710860367</v>
      </c>
      <c r="N19" s="64">
        <f t="shared" si="1"/>
        <v>1.3617771509167844</v>
      </c>
    </row>
    <row r="20" spans="2:14" ht="14.25">
      <c r="B20" s="26" t="s">
        <v>32</v>
      </c>
      <c r="C20" s="64">
        <f t="shared" si="0"/>
        <v>1</v>
      </c>
      <c r="D20" s="64">
        <f aca="true" t="shared" si="2" ref="D20:N20">D10/$C10</f>
        <v>1.0324400564174894</v>
      </c>
      <c r="E20" s="64">
        <f t="shared" si="2"/>
        <v>1.0384344146685471</v>
      </c>
      <c r="F20" s="64">
        <f t="shared" si="2"/>
        <v>1.1071932299012697</v>
      </c>
      <c r="G20" s="64">
        <f t="shared" si="2"/>
        <v>1.2041607898448519</v>
      </c>
      <c r="H20" s="64">
        <f t="shared" si="2"/>
        <v>1.3991537376586742</v>
      </c>
      <c r="I20" s="64">
        <f t="shared" si="2"/>
        <v>1.5391396332863185</v>
      </c>
      <c r="J20" s="64">
        <f t="shared" si="2"/>
        <v>1.4160789844851907</v>
      </c>
      <c r="K20" s="65">
        <f t="shared" si="2"/>
        <v>1.3737658674189</v>
      </c>
      <c r="L20" s="64">
        <f t="shared" si="2"/>
        <v>1.543018335684062</v>
      </c>
      <c r="M20" s="65">
        <f t="shared" si="2"/>
        <v>1.5021156558533146</v>
      </c>
      <c r="N20" s="64">
        <f t="shared" si="2"/>
        <v>1.543018335684062</v>
      </c>
    </row>
    <row r="21" spans="2:14" ht="14.25">
      <c r="B21" s="26" t="s">
        <v>45</v>
      </c>
      <c r="C21" s="64">
        <f t="shared" si="0"/>
        <v>1</v>
      </c>
      <c r="D21" s="64">
        <f aca="true" t="shared" si="3" ref="D21:L21">D11/$C11</f>
        <v>1.0324400564174896</v>
      </c>
      <c r="E21" s="64">
        <f t="shared" si="3"/>
        <v>1.0384344146685471</v>
      </c>
      <c r="F21" s="64">
        <f t="shared" si="3"/>
        <v>1.1071932299012694</v>
      </c>
      <c r="G21" s="64">
        <f t="shared" si="3"/>
        <v>1.2041607898448519</v>
      </c>
      <c r="H21" s="64">
        <f t="shared" si="3"/>
        <v>1.3991537376586742</v>
      </c>
      <c r="I21" s="64">
        <f t="shared" si="3"/>
        <v>1.5391396332863188</v>
      </c>
      <c r="J21" s="64">
        <f t="shared" si="3"/>
        <v>1.4160789844851902</v>
      </c>
      <c r="K21" s="65">
        <f t="shared" si="3"/>
        <v>1.4160789844851902</v>
      </c>
      <c r="L21" s="64">
        <f t="shared" si="3"/>
        <v>1.5437235543018337</v>
      </c>
      <c r="M21" s="68"/>
      <c r="N21" s="68"/>
    </row>
    <row r="22" spans="2:14" ht="14.25">
      <c r="B22" s="26" t="s">
        <v>46</v>
      </c>
      <c r="C22" s="64">
        <f t="shared" si="0"/>
        <v>1</v>
      </c>
      <c r="D22" s="64">
        <f aca="true" t="shared" si="4" ref="D22:L22">D12/$C12</f>
        <v>1.0324400564174894</v>
      </c>
      <c r="E22" s="64">
        <f t="shared" si="4"/>
        <v>1.0384344146685471</v>
      </c>
      <c r="F22" s="64">
        <f t="shared" si="4"/>
        <v>1.1071932299012697</v>
      </c>
      <c r="G22" s="64">
        <f t="shared" si="4"/>
        <v>1.2041607898448519</v>
      </c>
      <c r="H22" s="64">
        <f t="shared" si="4"/>
        <v>1.3991537376586742</v>
      </c>
      <c r="I22" s="64">
        <f t="shared" si="4"/>
        <v>1.5391396332863185</v>
      </c>
      <c r="J22" s="64">
        <f t="shared" si="4"/>
        <v>1.4160789844851907</v>
      </c>
      <c r="K22" s="65">
        <f t="shared" si="4"/>
        <v>1.4160789844851907</v>
      </c>
      <c r="L22" s="64">
        <f t="shared" si="4"/>
        <v>1.56064880112835</v>
      </c>
      <c r="M22" s="68"/>
      <c r="N22" s="68"/>
    </row>
    <row r="23" spans="2:14" ht="14.25">
      <c r="B23" s="26" t="s">
        <v>34</v>
      </c>
      <c r="C23" s="64">
        <f t="shared" si="0"/>
        <v>1</v>
      </c>
      <c r="D23" s="64">
        <f aca="true" t="shared" si="5" ref="D23:L23">D13/$C13</f>
        <v>1.0324400564174894</v>
      </c>
      <c r="E23" s="64">
        <f t="shared" si="5"/>
        <v>1.0384344146685471</v>
      </c>
      <c r="F23" s="64">
        <f t="shared" si="5"/>
        <v>1.1071932299012697</v>
      </c>
      <c r="G23" s="64">
        <f t="shared" si="5"/>
        <v>1.2041607898448519</v>
      </c>
      <c r="H23" s="64">
        <f t="shared" si="5"/>
        <v>1.3991537376586742</v>
      </c>
      <c r="I23" s="64">
        <f t="shared" si="5"/>
        <v>1.5391396332863185</v>
      </c>
      <c r="J23" s="64">
        <f t="shared" si="5"/>
        <v>1.4160789844851907</v>
      </c>
      <c r="K23" s="65">
        <f t="shared" si="5"/>
        <v>1.4160789844851907</v>
      </c>
      <c r="L23" s="64">
        <f t="shared" si="5"/>
        <v>1.9012693935119889</v>
      </c>
      <c r="M23" s="68"/>
      <c r="N23" s="68"/>
    </row>
    <row r="24" spans="2:14" ht="15" thickBot="1">
      <c r="B24" s="29" t="s">
        <v>35</v>
      </c>
      <c r="C24" s="66">
        <f t="shared" si="0"/>
        <v>1</v>
      </c>
      <c r="D24" s="66">
        <f aca="true" t="shared" si="6" ref="D24:L24">D14/$C14</f>
        <v>1.0324400564174894</v>
      </c>
      <c r="E24" s="66">
        <f t="shared" si="6"/>
        <v>1.0384344146685471</v>
      </c>
      <c r="F24" s="66">
        <f t="shared" si="6"/>
        <v>1.1071932299012697</v>
      </c>
      <c r="G24" s="66">
        <f t="shared" si="6"/>
        <v>1.2041607898448519</v>
      </c>
      <c r="H24" s="66">
        <f t="shared" si="6"/>
        <v>1.3991537376586742</v>
      </c>
      <c r="I24" s="66">
        <f t="shared" si="6"/>
        <v>1.5391396332863185</v>
      </c>
      <c r="J24" s="66">
        <f t="shared" si="6"/>
        <v>1.4160789844851907</v>
      </c>
      <c r="K24" s="67">
        <f t="shared" si="6"/>
        <v>1.4160789844851907</v>
      </c>
      <c r="L24" s="66">
        <f t="shared" si="6"/>
        <v>2.369534555712271</v>
      </c>
      <c r="M24" s="69"/>
      <c r="N24" s="69"/>
    </row>
    <row r="25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6.7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6" ht="16.5" thickBot="1">
      <c r="B6" s="25" t="s">
        <v>36</v>
      </c>
    </row>
    <row r="7" spans="2:33" ht="15" thickTop="1">
      <c r="B7" s="49" t="s">
        <v>35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15</v>
      </c>
      <c r="V9" s="33">
        <v>8.81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15</v>
      </c>
      <c r="V10" s="33">
        <v>8.09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15</v>
      </c>
      <c r="V11" s="33">
        <v>8.53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15</v>
      </c>
      <c r="V12" s="33">
        <v>8.3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15</v>
      </c>
      <c r="V13" s="33">
        <v>8.32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15</v>
      </c>
      <c r="V14" s="33">
        <v>8.33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15</v>
      </c>
      <c r="V15" s="33">
        <v>8.26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15</v>
      </c>
      <c r="V16" s="52">
        <v>8.56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3:33" ht="13.5" thickTop="1">
      <c r="C17" s="10"/>
      <c r="E17" s="10"/>
      <c r="G17" s="10"/>
      <c r="I17" s="10"/>
      <c r="K17" s="10"/>
      <c r="M17" s="10"/>
      <c r="O17" s="10"/>
      <c r="Q17" s="10"/>
      <c r="S17" s="10"/>
      <c r="U17" s="10"/>
      <c r="W17" s="10"/>
      <c r="Y17" s="10"/>
      <c r="AA17" s="10"/>
      <c r="AC17" s="10"/>
      <c r="AE17" s="10"/>
      <c r="AG17" s="10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35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15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15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15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15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15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15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15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15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3.5" thickTop="1"/>
    <row r="30" ht="16.5" thickBot="1">
      <c r="B30" s="25" t="s">
        <v>28</v>
      </c>
    </row>
    <row r="31" spans="2:23" s="21" customFormat="1" ht="15" thickTop="1">
      <c r="B31" s="49" t="s">
        <v>35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33" ht="14.25">
      <c r="B32" s="50"/>
      <c r="C32" s="53" t="s">
        <v>20</v>
      </c>
      <c r="D32" s="54" t="s">
        <v>20</v>
      </c>
      <c r="E32" s="53" t="s">
        <v>20</v>
      </c>
      <c r="F32" s="54" t="s">
        <v>20</v>
      </c>
      <c r="G32" s="53" t="s">
        <v>20</v>
      </c>
      <c r="H32" s="54" t="s">
        <v>20</v>
      </c>
      <c r="I32" s="53" t="s">
        <v>20</v>
      </c>
      <c r="J32" s="54" t="s">
        <v>20</v>
      </c>
      <c r="K32" s="54" t="s">
        <v>20</v>
      </c>
      <c r="L32" s="53" t="s">
        <v>20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8.81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8.09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8.53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8.3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8.32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8.33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8.26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8.56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>AVERAGE(C33:C40)</f>
        <v>3.545</v>
      </c>
      <c r="D41" s="45">
        <f>AVERAGE(D33:D40)</f>
        <v>3.6599999999999997</v>
      </c>
      <c r="E41" s="44">
        <f>AVERAGE(E33:E40)</f>
        <v>3.6812499999999995</v>
      </c>
      <c r="F41" s="45">
        <f aca="true" t="shared" si="0" ref="F41:L41">AVERAGE(F33:F40)</f>
        <v>3.9250000000000007</v>
      </c>
      <c r="G41" s="44">
        <f>AVERAGE(G33:G40)</f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8.4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W7:X7"/>
    <mergeCell ref="U7:V7"/>
    <mergeCell ref="M7:N7"/>
    <mergeCell ref="O7:P7"/>
    <mergeCell ref="S7:T7"/>
    <mergeCell ref="Q7:R7"/>
    <mergeCell ref="K7:L7"/>
    <mergeCell ref="C7:D7"/>
    <mergeCell ref="E7:F7"/>
    <mergeCell ref="G7:H7"/>
    <mergeCell ref="I7:J7"/>
    <mergeCell ref="Y7:Z7"/>
    <mergeCell ref="AA7:AB7"/>
    <mergeCell ref="AC7:AD7"/>
    <mergeCell ref="AE7:A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9" width="13.875" style="5" bestFit="1" customWidth="1"/>
    <col min="10" max="10" width="14.75390625" style="5" customWidth="1"/>
    <col min="11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8.2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6.5" thickBot="1">
      <c r="B6" s="25" t="s">
        <v>36</v>
      </c>
    </row>
    <row r="7" spans="2:33" ht="15" thickTop="1">
      <c r="B7" s="49" t="s">
        <v>34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40</v>
      </c>
      <c r="V9" s="33">
        <v>7.15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40</v>
      </c>
      <c r="V10" s="33">
        <v>6.43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40</v>
      </c>
      <c r="V11" s="33">
        <v>6.86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40</v>
      </c>
      <c r="V12" s="33">
        <v>6.64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40</v>
      </c>
      <c r="V13" s="33">
        <v>6.66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40</v>
      </c>
      <c r="V14" s="33">
        <v>6.67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40</v>
      </c>
      <c r="V15" s="33">
        <v>6.6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40</v>
      </c>
      <c r="V16" s="52">
        <v>6.91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ht="13.5" thickTop="1">
      <c r="B17" s="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34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40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40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40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40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40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40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40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40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3.5" thickTop="1"/>
    <row r="30" ht="16.5" thickBot="1">
      <c r="B30" s="25" t="s">
        <v>28</v>
      </c>
    </row>
    <row r="31" spans="2:23" s="21" customFormat="1" ht="15" thickTop="1">
      <c r="B31" s="49" t="s">
        <v>34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2" s="9" customFormat="1" ht="14.25">
      <c r="B32" s="50"/>
      <c r="C32" s="31" t="s">
        <v>20</v>
      </c>
      <c r="D32" s="35" t="s">
        <v>20</v>
      </c>
      <c r="E32" s="31" t="s">
        <v>20</v>
      </c>
      <c r="F32" s="35" t="s">
        <v>20</v>
      </c>
      <c r="G32" s="31" t="s">
        <v>20</v>
      </c>
      <c r="H32" s="35" t="s">
        <v>20</v>
      </c>
      <c r="I32" s="31" t="s">
        <v>20</v>
      </c>
      <c r="J32" s="35" t="s">
        <v>20</v>
      </c>
      <c r="K32" s="35" t="s">
        <v>20</v>
      </c>
      <c r="L32" s="31" t="s">
        <v>20</v>
      </c>
      <c r="N32" s="8"/>
      <c r="P32" s="8"/>
      <c r="R32" s="8"/>
      <c r="T32" s="8"/>
      <c r="V32" s="8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7.15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6.43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6.86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6.64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6.66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6.67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6.6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6.91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>AVERAGE(C33:C40)</f>
        <v>3.545</v>
      </c>
      <c r="D41" s="45">
        <f>AVERAGE(D33:D40)</f>
        <v>3.6599999999999997</v>
      </c>
      <c r="E41" s="44">
        <f aca="true" t="shared" si="0" ref="E41:L41">AVERAGE(E33:E40)</f>
        <v>3.6812499999999995</v>
      </c>
      <c r="F41" s="45">
        <f t="shared" si="0"/>
        <v>3.9250000000000007</v>
      </c>
      <c r="G41" s="44">
        <f>AVERAGE(G33:G40)</f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6.74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AA7:AB7"/>
    <mergeCell ref="AC7:AD7"/>
    <mergeCell ref="AE7:AF7"/>
    <mergeCell ref="C7:D7"/>
    <mergeCell ref="E7:F7"/>
    <mergeCell ref="G7:H7"/>
    <mergeCell ref="Y7:Z7"/>
    <mergeCell ref="O7:P7"/>
    <mergeCell ref="M7:N7"/>
    <mergeCell ref="I7:J7"/>
    <mergeCell ref="K7:L7"/>
    <mergeCell ref="Q7:R7"/>
    <mergeCell ref="W7:X7"/>
    <mergeCell ref="U7:V7"/>
    <mergeCell ref="S7:T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9" width="13.875" style="5" bestFit="1" customWidth="1"/>
    <col min="10" max="10" width="14.75390625" style="5" customWidth="1"/>
    <col min="11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8.2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6.5" thickBot="1">
      <c r="B6" s="25" t="s">
        <v>36</v>
      </c>
    </row>
    <row r="7" spans="2:33" ht="15" thickTop="1">
      <c r="B7" s="49" t="s">
        <v>33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130</v>
      </c>
      <c r="V9" s="33">
        <v>5.94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130</v>
      </c>
      <c r="V10" s="33">
        <v>5.22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130</v>
      </c>
      <c r="V11" s="33">
        <v>5.66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130</v>
      </c>
      <c r="V12" s="33">
        <v>5.43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130</v>
      </c>
      <c r="V13" s="33">
        <v>5.45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130</v>
      </c>
      <c r="V14" s="33">
        <v>5.47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130</v>
      </c>
      <c r="V15" s="33">
        <v>5.39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130</v>
      </c>
      <c r="V16" s="52">
        <v>5.7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59" customFormat="1" ht="13.5" thickTop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33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130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130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130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130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130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130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130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130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23" s="59" customFormat="1" ht="13.5" thickTop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2:33" ht="16.5" thickBot="1">
      <c r="B30" s="25" t="s">
        <v>28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23" s="21" customFormat="1" ht="15" thickTop="1">
      <c r="B31" s="49" t="s">
        <v>33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2" s="9" customFormat="1" ht="14.25">
      <c r="B32" s="50"/>
      <c r="C32" s="53" t="s">
        <v>20</v>
      </c>
      <c r="D32" s="54" t="s">
        <v>20</v>
      </c>
      <c r="E32" s="53" t="s">
        <v>20</v>
      </c>
      <c r="F32" s="54" t="s">
        <v>20</v>
      </c>
      <c r="G32" s="53" t="s">
        <v>20</v>
      </c>
      <c r="H32" s="54" t="s">
        <v>20</v>
      </c>
      <c r="I32" s="53" t="s">
        <v>20</v>
      </c>
      <c r="J32" s="54" t="s">
        <v>20</v>
      </c>
      <c r="K32" s="54" t="s">
        <v>20</v>
      </c>
      <c r="L32" s="53" t="s">
        <v>20</v>
      </c>
      <c r="N32" s="8"/>
      <c r="P32" s="8"/>
      <c r="R32" s="8"/>
      <c r="T32" s="8"/>
      <c r="V32" s="8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5.94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5.22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5.66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5.43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5.45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5.47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5.39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5.7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>AVERAGE(C33:C40)</f>
        <v>3.545</v>
      </c>
      <c r="D41" s="45">
        <f aca="true" t="shared" si="0" ref="D41:L41">AVERAGE(D33:D40)</f>
        <v>3.6599999999999997</v>
      </c>
      <c r="E41" s="44">
        <f t="shared" si="0"/>
        <v>3.6812499999999995</v>
      </c>
      <c r="F41" s="45">
        <f t="shared" si="0"/>
        <v>3.9250000000000007</v>
      </c>
      <c r="G41" s="44">
        <f>AVERAGE(G33:G40)</f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5.532500000000001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W7:X7"/>
    <mergeCell ref="U7:V7"/>
    <mergeCell ref="K7:L7"/>
    <mergeCell ref="S7:T7"/>
    <mergeCell ref="O7:P7"/>
    <mergeCell ref="Q7:R7"/>
    <mergeCell ref="M7:N7"/>
    <mergeCell ref="C7:D7"/>
    <mergeCell ref="E7:F7"/>
    <mergeCell ref="G7:H7"/>
    <mergeCell ref="I7:J7"/>
    <mergeCell ref="Y7:Z7"/>
    <mergeCell ref="AA7:AB7"/>
    <mergeCell ref="AC7:AD7"/>
    <mergeCell ref="AE7:A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9" width="13.875" style="5" bestFit="1" customWidth="1"/>
    <col min="10" max="10" width="14.75390625" style="5" customWidth="1"/>
    <col min="11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8.2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6.5" thickBot="1">
      <c r="B6" s="25" t="s">
        <v>36</v>
      </c>
    </row>
    <row r="7" spans="2:33" ht="15" thickTop="1">
      <c r="B7" s="49" t="s">
        <v>45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160</v>
      </c>
      <c r="V9" s="33">
        <v>5.88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160</v>
      </c>
      <c r="V10" s="33">
        <v>5.17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160</v>
      </c>
      <c r="V11" s="33">
        <v>5.6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160</v>
      </c>
      <c r="V12" s="33">
        <v>5.37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160</v>
      </c>
      <c r="V13" s="33">
        <v>5.39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160</v>
      </c>
      <c r="V14" s="33">
        <v>5.4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160</v>
      </c>
      <c r="V15" s="33">
        <v>5.33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160</v>
      </c>
      <c r="V16" s="52">
        <v>5.64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59" customFormat="1" ht="13.5" thickTop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45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160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160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160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160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160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160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160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160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23" s="59" customFormat="1" ht="13.5" thickTop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2:33" ht="16.5" thickBot="1">
      <c r="B30" s="25" t="s">
        <v>28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23" s="21" customFormat="1" ht="15" thickTop="1">
      <c r="B31" s="49" t="s">
        <v>45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2" s="9" customFormat="1" ht="14.25">
      <c r="B32" s="50"/>
      <c r="C32" s="53" t="s">
        <v>20</v>
      </c>
      <c r="D32" s="54" t="s">
        <v>20</v>
      </c>
      <c r="E32" s="53" t="s">
        <v>20</v>
      </c>
      <c r="F32" s="54" t="s">
        <v>20</v>
      </c>
      <c r="G32" s="53" t="s">
        <v>20</v>
      </c>
      <c r="H32" s="54" t="s">
        <v>20</v>
      </c>
      <c r="I32" s="53" t="s">
        <v>20</v>
      </c>
      <c r="J32" s="54" t="s">
        <v>20</v>
      </c>
      <c r="K32" s="54" t="s">
        <v>20</v>
      </c>
      <c r="L32" s="53" t="s">
        <v>20</v>
      </c>
      <c r="N32" s="8"/>
      <c r="P32" s="8"/>
      <c r="R32" s="8"/>
      <c r="T32" s="8"/>
      <c r="V32" s="8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5.88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5.17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5.6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5.37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5.39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5.4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5.33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5.64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 aca="true" t="shared" si="0" ref="C41:L41">AVERAGE(C33:C40)</f>
        <v>3.545</v>
      </c>
      <c r="D41" s="45">
        <f t="shared" si="0"/>
        <v>3.6599999999999997</v>
      </c>
      <c r="E41" s="44">
        <f t="shared" si="0"/>
        <v>3.6812499999999995</v>
      </c>
      <c r="F41" s="45">
        <f t="shared" si="0"/>
        <v>3.9250000000000007</v>
      </c>
      <c r="G41" s="44">
        <f t="shared" si="0"/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5.4725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Y7:Z7"/>
    <mergeCell ref="AA7:AB7"/>
    <mergeCell ref="AC7:AD7"/>
    <mergeCell ref="AE7:AF7"/>
    <mergeCell ref="C7:D7"/>
    <mergeCell ref="E7:F7"/>
    <mergeCell ref="G7:H7"/>
    <mergeCell ref="I7:J7"/>
    <mergeCell ref="W7:X7"/>
    <mergeCell ref="U7:V7"/>
    <mergeCell ref="K7:L7"/>
    <mergeCell ref="S7:T7"/>
    <mergeCell ref="O7:P7"/>
    <mergeCell ref="Q7:R7"/>
    <mergeCell ref="M7:N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28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0.625" style="5" bestFit="1" customWidth="1"/>
    <col min="3" max="9" width="8.125" style="5" customWidth="1"/>
    <col min="10" max="13" width="8.125" style="2" customWidth="1"/>
    <col min="14" max="14" width="9.125" style="2" bestFit="1" customWidth="1"/>
    <col min="15" max="17" width="18.75390625" style="2" customWidth="1"/>
    <col min="18" max="21" width="20.75390625" style="2" customWidth="1"/>
    <col min="22" max="16384" width="9.125" style="2" customWidth="1"/>
  </cols>
  <sheetData>
    <row r="2" spans="2:9" ht="24">
      <c r="B2" s="1" t="s">
        <v>39</v>
      </c>
      <c r="C2" s="1"/>
      <c r="D2" s="11"/>
      <c r="E2" s="1"/>
      <c r="F2" s="1"/>
      <c r="G2" s="1"/>
      <c r="H2" s="1"/>
      <c r="I2" s="1"/>
    </row>
    <row r="4" spans="2:13" ht="12.75">
      <c r="B4" s="3" t="s">
        <v>19</v>
      </c>
      <c r="C4" s="3"/>
      <c r="D4" s="3"/>
      <c r="E4" s="3"/>
      <c r="F4" s="12"/>
      <c r="G4" s="12"/>
      <c r="H4" s="12"/>
      <c r="I4" s="12"/>
      <c r="J4" s="12"/>
      <c r="K4" s="3"/>
      <c r="M4" s="3"/>
    </row>
    <row r="5" spans="10:11" ht="13.5" thickBot="1">
      <c r="J5" s="5"/>
      <c r="K5" s="5"/>
    </row>
    <row r="6" spans="2:32" s="15" customFormat="1" ht="15" thickTop="1">
      <c r="B6" s="55" t="s">
        <v>32</v>
      </c>
      <c r="C6" s="60">
        <v>34700</v>
      </c>
      <c r="D6" s="61">
        <v>34851</v>
      </c>
      <c r="E6" s="60">
        <v>35125</v>
      </c>
      <c r="F6" s="61">
        <v>35278</v>
      </c>
      <c r="G6" s="60">
        <v>35977</v>
      </c>
      <c r="H6" s="61">
        <v>35796</v>
      </c>
      <c r="I6" s="60">
        <v>35977</v>
      </c>
      <c r="J6" s="61">
        <v>36161</v>
      </c>
      <c r="K6" s="60">
        <v>36404</v>
      </c>
      <c r="L6" s="61">
        <v>36526</v>
      </c>
      <c r="M6" s="60">
        <v>36617</v>
      </c>
      <c r="N6" s="61">
        <v>36800</v>
      </c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20" s="17" customFormat="1" ht="14.25">
      <c r="B7" s="46"/>
      <c r="C7" s="47" t="s">
        <v>20</v>
      </c>
      <c r="D7" s="48" t="s">
        <v>20</v>
      </c>
      <c r="E7" s="47" t="s">
        <v>20</v>
      </c>
      <c r="F7" s="48" t="s">
        <v>20</v>
      </c>
      <c r="G7" s="47" t="s">
        <v>20</v>
      </c>
      <c r="H7" s="48" t="s">
        <v>20</v>
      </c>
      <c r="I7" s="47" t="s">
        <v>20</v>
      </c>
      <c r="J7" s="48" t="s">
        <v>20</v>
      </c>
      <c r="K7" s="47" t="s">
        <v>20</v>
      </c>
      <c r="L7" s="48" t="s">
        <v>20</v>
      </c>
      <c r="M7" s="47" t="s">
        <v>20</v>
      </c>
      <c r="N7" s="48" t="s">
        <v>20</v>
      </c>
      <c r="P7" s="16"/>
      <c r="R7" s="16"/>
      <c r="T7" s="16"/>
    </row>
    <row r="8" spans="2:20" ht="12.75">
      <c r="B8" s="2" t="s">
        <v>11</v>
      </c>
      <c r="C8" s="33">
        <v>3.79</v>
      </c>
      <c r="D8" s="37">
        <v>3.89</v>
      </c>
      <c r="E8" s="33">
        <v>3.89</v>
      </c>
      <c r="F8" s="37">
        <v>4.16</v>
      </c>
      <c r="G8" s="33">
        <v>4.49</v>
      </c>
      <c r="H8" s="37">
        <v>5.22</v>
      </c>
      <c r="I8" s="33">
        <v>5.74</v>
      </c>
      <c r="J8" s="37">
        <v>5.28</v>
      </c>
      <c r="K8" s="33">
        <v>5.2</v>
      </c>
      <c r="L8" s="37">
        <v>5.92</v>
      </c>
      <c r="M8" s="33">
        <v>5.77</v>
      </c>
      <c r="N8" s="37">
        <v>5.92</v>
      </c>
      <c r="P8" s="10"/>
      <c r="R8" s="10"/>
      <c r="T8" s="10"/>
    </row>
    <row r="9" spans="2:20" ht="12.75">
      <c r="B9" s="2" t="s">
        <v>12</v>
      </c>
      <c r="C9" s="33">
        <v>3.44</v>
      </c>
      <c r="D9" s="37">
        <v>3.55</v>
      </c>
      <c r="E9" s="33">
        <v>3.55</v>
      </c>
      <c r="F9" s="37">
        <v>3.79</v>
      </c>
      <c r="G9" s="33">
        <v>4.13</v>
      </c>
      <c r="H9" s="37">
        <v>4.8</v>
      </c>
      <c r="I9" s="33">
        <v>5.28</v>
      </c>
      <c r="J9" s="37">
        <v>4.86</v>
      </c>
      <c r="K9" s="33">
        <v>4.64</v>
      </c>
      <c r="L9" s="37">
        <v>5.2</v>
      </c>
      <c r="M9" s="33">
        <v>5.05</v>
      </c>
      <c r="N9" s="37">
        <v>5.2</v>
      </c>
      <c r="P9" s="10"/>
      <c r="R9" s="10"/>
      <c r="T9" s="10"/>
    </row>
    <row r="10" spans="2:20" ht="12.75">
      <c r="B10" s="2" t="s">
        <v>13</v>
      </c>
      <c r="C10" s="33">
        <v>3.43</v>
      </c>
      <c r="D10" s="37">
        <v>3.55</v>
      </c>
      <c r="E10" s="33">
        <v>3.55</v>
      </c>
      <c r="F10" s="37">
        <v>3.85</v>
      </c>
      <c r="G10" s="33">
        <v>4.2</v>
      </c>
      <c r="H10" s="37">
        <v>4.88</v>
      </c>
      <c r="I10" s="33">
        <v>5.37</v>
      </c>
      <c r="J10" s="37">
        <v>4.94</v>
      </c>
      <c r="K10" s="33">
        <v>4.77</v>
      </c>
      <c r="L10" s="37">
        <v>5.33</v>
      </c>
      <c r="M10" s="33">
        <v>5.19</v>
      </c>
      <c r="N10" s="37">
        <v>5.33</v>
      </c>
      <c r="P10" s="10"/>
      <c r="R10" s="10"/>
      <c r="T10" s="10"/>
    </row>
    <row r="11" spans="2:20" ht="12.75">
      <c r="B11" s="2" t="s">
        <v>14</v>
      </c>
      <c r="C11" s="33">
        <v>3.64</v>
      </c>
      <c r="D11" s="37">
        <v>3.74</v>
      </c>
      <c r="E11" s="33">
        <v>3.74</v>
      </c>
      <c r="F11" s="37">
        <v>3.97</v>
      </c>
      <c r="G11" s="33">
        <v>4.3</v>
      </c>
      <c r="H11" s="37">
        <v>5</v>
      </c>
      <c r="I11" s="33">
        <v>5.5</v>
      </c>
      <c r="J11" s="37">
        <v>5.06</v>
      </c>
      <c r="K11" s="33">
        <v>4.93</v>
      </c>
      <c r="L11" s="37">
        <v>5.4</v>
      </c>
      <c r="M11" s="33">
        <v>5.26</v>
      </c>
      <c r="N11" s="37">
        <v>5.4</v>
      </c>
      <c r="P11" s="10"/>
      <c r="R11" s="10"/>
      <c r="T11" s="10"/>
    </row>
    <row r="12" spans="2:20" ht="12.75">
      <c r="B12" s="2" t="s">
        <v>15</v>
      </c>
      <c r="C12" s="33">
        <v>3.45</v>
      </c>
      <c r="D12" s="37">
        <v>3.57</v>
      </c>
      <c r="E12" s="33">
        <v>3.57</v>
      </c>
      <c r="F12" s="37">
        <v>3.9</v>
      </c>
      <c r="G12" s="33">
        <v>4.23</v>
      </c>
      <c r="H12" s="37">
        <v>4.91</v>
      </c>
      <c r="I12" s="33">
        <v>5.4</v>
      </c>
      <c r="J12" s="37">
        <v>4.97</v>
      </c>
      <c r="K12" s="33">
        <v>4.82</v>
      </c>
      <c r="L12" s="37">
        <v>5.43</v>
      </c>
      <c r="M12" s="33">
        <v>5.28</v>
      </c>
      <c r="N12" s="37">
        <v>5.43</v>
      </c>
      <c r="P12" s="10"/>
      <c r="R12" s="10"/>
      <c r="T12" s="10"/>
    </row>
    <row r="13" spans="2:20" ht="12.75">
      <c r="B13" s="2" t="s">
        <v>16</v>
      </c>
      <c r="C13" s="33">
        <v>3.4</v>
      </c>
      <c r="D13" s="37">
        <v>3.56</v>
      </c>
      <c r="E13" s="33">
        <v>3.56</v>
      </c>
      <c r="F13" s="37">
        <v>3.8</v>
      </c>
      <c r="G13" s="33">
        <v>4.15</v>
      </c>
      <c r="H13" s="37">
        <v>4.82</v>
      </c>
      <c r="I13" s="33">
        <v>5.3</v>
      </c>
      <c r="J13" s="37">
        <v>4.88</v>
      </c>
      <c r="K13" s="33">
        <v>4.73</v>
      </c>
      <c r="L13" s="37">
        <v>5.44</v>
      </c>
      <c r="M13" s="33">
        <v>5.29</v>
      </c>
      <c r="N13" s="37">
        <v>5.44</v>
      </c>
      <c r="P13" s="10"/>
      <c r="R13" s="10"/>
      <c r="T13" s="10"/>
    </row>
    <row r="14" spans="2:20" ht="12.75">
      <c r="B14" s="2" t="s">
        <v>17</v>
      </c>
      <c r="C14" s="33">
        <v>3.59</v>
      </c>
      <c r="D14" s="37">
        <v>3.69</v>
      </c>
      <c r="E14" s="33">
        <v>3.69</v>
      </c>
      <c r="F14" s="37">
        <v>3.94</v>
      </c>
      <c r="G14" s="33">
        <v>4.29</v>
      </c>
      <c r="H14" s="37">
        <v>4.98</v>
      </c>
      <c r="I14" s="33">
        <v>5.48</v>
      </c>
      <c r="J14" s="37">
        <v>5.04</v>
      </c>
      <c r="K14" s="33">
        <v>4.87</v>
      </c>
      <c r="L14" s="37">
        <v>5.37</v>
      </c>
      <c r="M14" s="33">
        <v>5.22</v>
      </c>
      <c r="N14" s="37">
        <v>5.37</v>
      </c>
      <c r="P14" s="10"/>
      <c r="R14" s="10"/>
      <c r="T14" s="10"/>
    </row>
    <row r="15" spans="2:20" ht="12.75">
      <c r="B15" s="2" t="s">
        <v>18</v>
      </c>
      <c r="C15" s="33">
        <v>3.62</v>
      </c>
      <c r="D15" s="37">
        <v>3.73</v>
      </c>
      <c r="E15" s="33">
        <v>3.9</v>
      </c>
      <c r="F15" s="37">
        <v>3.99</v>
      </c>
      <c r="G15" s="33">
        <v>4.36</v>
      </c>
      <c r="H15" s="37">
        <v>5.07</v>
      </c>
      <c r="I15" s="33">
        <v>5.58</v>
      </c>
      <c r="J15" s="37">
        <v>5.13</v>
      </c>
      <c r="K15" s="33">
        <v>5</v>
      </c>
      <c r="L15" s="37">
        <v>5.67</v>
      </c>
      <c r="M15" s="33">
        <v>5.54</v>
      </c>
      <c r="N15" s="37">
        <v>5.67</v>
      </c>
      <c r="P15" s="10"/>
      <c r="R15" s="10"/>
      <c r="T15" s="10"/>
    </row>
    <row r="16" spans="2:20" ht="13.5" thickBot="1">
      <c r="B16" s="43" t="s">
        <v>30</v>
      </c>
      <c r="C16" s="44">
        <f aca="true" t="shared" si="0" ref="C16:N16">AVERAGE(C8:C15)</f>
        <v>3.545</v>
      </c>
      <c r="D16" s="45">
        <f t="shared" si="0"/>
        <v>3.6599999999999997</v>
      </c>
      <c r="E16" s="44">
        <f t="shared" si="0"/>
        <v>3.6812499999999995</v>
      </c>
      <c r="F16" s="45">
        <f t="shared" si="0"/>
        <v>3.9250000000000007</v>
      </c>
      <c r="G16" s="44">
        <f t="shared" si="0"/>
        <v>4.26875</v>
      </c>
      <c r="H16" s="45">
        <f t="shared" si="0"/>
        <v>4.96</v>
      </c>
      <c r="I16" s="44">
        <f t="shared" si="0"/>
        <v>5.456249999999999</v>
      </c>
      <c r="J16" s="45">
        <f t="shared" si="0"/>
        <v>5.0200000000000005</v>
      </c>
      <c r="K16" s="44">
        <f t="shared" si="0"/>
        <v>4.87</v>
      </c>
      <c r="L16" s="45">
        <f t="shared" si="0"/>
        <v>5.47</v>
      </c>
      <c r="M16" s="44">
        <f t="shared" si="0"/>
        <v>5.325</v>
      </c>
      <c r="N16" s="45">
        <f t="shared" si="0"/>
        <v>5.47</v>
      </c>
      <c r="P16" s="10"/>
      <c r="R16" s="10"/>
      <c r="T16" s="10"/>
    </row>
    <row r="17" spans="14:20" ht="14.25" thickBot="1" thickTop="1">
      <c r="N17" s="16"/>
      <c r="P17" s="16"/>
      <c r="R17" s="16"/>
      <c r="T17" s="16"/>
    </row>
    <row r="18" spans="2:32" s="15" customFormat="1" ht="15" thickTop="1">
      <c r="B18" s="55" t="s">
        <v>31</v>
      </c>
      <c r="C18" s="60">
        <v>34700</v>
      </c>
      <c r="D18" s="61">
        <v>34851</v>
      </c>
      <c r="E18" s="60">
        <v>35125</v>
      </c>
      <c r="F18" s="61">
        <v>35278</v>
      </c>
      <c r="G18" s="60">
        <v>35977</v>
      </c>
      <c r="H18" s="61">
        <v>35796</v>
      </c>
      <c r="I18" s="60">
        <v>35977</v>
      </c>
      <c r="J18" s="61">
        <v>36161</v>
      </c>
      <c r="K18" s="60">
        <v>36404</v>
      </c>
      <c r="L18" s="61">
        <v>36526</v>
      </c>
      <c r="M18" s="60">
        <v>36617</v>
      </c>
      <c r="N18" s="61">
        <v>36800</v>
      </c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2:20" s="17" customFormat="1" ht="14.25">
      <c r="B19" s="46"/>
      <c r="C19" s="47" t="s">
        <v>20</v>
      </c>
      <c r="D19" s="48" t="s">
        <v>20</v>
      </c>
      <c r="E19" s="47" t="s">
        <v>20</v>
      </c>
      <c r="F19" s="48" t="s">
        <v>20</v>
      </c>
      <c r="G19" s="47" t="s">
        <v>20</v>
      </c>
      <c r="H19" s="48" t="s">
        <v>20</v>
      </c>
      <c r="I19" s="47" t="s">
        <v>20</v>
      </c>
      <c r="J19" s="48" t="s">
        <v>20</v>
      </c>
      <c r="K19" s="47" t="s">
        <v>20</v>
      </c>
      <c r="L19" s="48" t="s">
        <v>20</v>
      </c>
      <c r="M19" s="47" t="s">
        <v>20</v>
      </c>
      <c r="N19" s="48" t="s">
        <v>20</v>
      </c>
      <c r="P19" s="16"/>
      <c r="R19" s="16"/>
      <c r="T19" s="16"/>
    </row>
    <row r="20" spans="2:20" ht="12.75">
      <c r="B20" s="2" t="s">
        <v>11</v>
      </c>
      <c r="C20" s="33">
        <v>3.79</v>
      </c>
      <c r="D20" s="37">
        <v>3.89</v>
      </c>
      <c r="E20" s="33">
        <v>3.89</v>
      </c>
      <c r="F20" s="37">
        <v>4.16</v>
      </c>
      <c r="G20" s="33">
        <v>4.49</v>
      </c>
      <c r="H20" s="37">
        <v>5.22</v>
      </c>
      <c r="I20" s="33">
        <v>5.74</v>
      </c>
      <c r="J20" s="37">
        <v>5.28</v>
      </c>
      <c r="K20" s="33">
        <v>5.12</v>
      </c>
      <c r="L20" s="37">
        <v>5.12</v>
      </c>
      <c r="M20" s="33">
        <v>4.98</v>
      </c>
      <c r="N20" s="37">
        <v>5.12</v>
      </c>
      <c r="P20" s="10"/>
      <c r="R20" s="10"/>
      <c r="T20" s="10"/>
    </row>
    <row r="21" spans="2:20" ht="12.75">
      <c r="B21" s="2" t="s">
        <v>12</v>
      </c>
      <c r="C21" s="33">
        <v>3.44</v>
      </c>
      <c r="D21" s="37">
        <v>3.55</v>
      </c>
      <c r="E21" s="33">
        <v>3.55</v>
      </c>
      <c r="F21" s="37">
        <v>3.79</v>
      </c>
      <c r="G21" s="33">
        <v>4.13</v>
      </c>
      <c r="H21" s="37">
        <v>4.8</v>
      </c>
      <c r="I21" s="33">
        <v>5.28</v>
      </c>
      <c r="J21" s="37">
        <v>4.86</v>
      </c>
      <c r="K21" s="33">
        <v>4.62</v>
      </c>
      <c r="L21" s="37">
        <v>4.64</v>
      </c>
      <c r="M21" s="33">
        <v>4.49</v>
      </c>
      <c r="N21" s="37">
        <v>4.64</v>
      </c>
      <c r="P21" s="10"/>
      <c r="R21" s="10"/>
      <c r="T21" s="10"/>
    </row>
    <row r="22" spans="2:20" ht="12.75">
      <c r="B22" s="2" t="s">
        <v>13</v>
      </c>
      <c r="C22" s="33">
        <v>3.43</v>
      </c>
      <c r="D22" s="37">
        <v>3.55</v>
      </c>
      <c r="E22" s="33">
        <v>3.55</v>
      </c>
      <c r="F22" s="37">
        <v>3.85</v>
      </c>
      <c r="G22" s="33">
        <v>4.2</v>
      </c>
      <c r="H22" s="37">
        <v>4.88</v>
      </c>
      <c r="I22" s="33">
        <v>5.37</v>
      </c>
      <c r="J22" s="37">
        <v>4.94</v>
      </c>
      <c r="K22" s="33">
        <v>4.76</v>
      </c>
      <c r="L22" s="37">
        <v>4.66</v>
      </c>
      <c r="M22" s="33">
        <v>4.51</v>
      </c>
      <c r="N22" s="37">
        <v>4.66</v>
      </c>
      <c r="P22" s="10"/>
      <c r="R22" s="10"/>
      <c r="T22" s="10"/>
    </row>
    <row r="23" spans="2:20" ht="12.75">
      <c r="B23" s="2" t="s">
        <v>14</v>
      </c>
      <c r="C23" s="33">
        <v>3.64</v>
      </c>
      <c r="D23" s="37">
        <v>3.74</v>
      </c>
      <c r="E23" s="33">
        <v>3.74</v>
      </c>
      <c r="F23" s="37">
        <v>3.97</v>
      </c>
      <c r="G23" s="33">
        <v>4.3</v>
      </c>
      <c r="H23" s="37">
        <v>5</v>
      </c>
      <c r="I23" s="33">
        <v>5.5</v>
      </c>
      <c r="J23" s="37">
        <v>5.06</v>
      </c>
      <c r="K23" s="33">
        <v>4.89</v>
      </c>
      <c r="L23" s="37">
        <v>4.93</v>
      </c>
      <c r="M23" s="33">
        <v>4.78</v>
      </c>
      <c r="N23" s="37">
        <v>4.93</v>
      </c>
      <c r="P23" s="10"/>
      <c r="R23" s="10"/>
      <c r="T23" s="10"/>
    </row>
    <row r="24" spans="2:20" ht="12.75">
      <c r="B24" s="2" t="s">
        <v>15</v>
      </c>
      <c r="C24" s="33">
        <v>3.45</v>
      </c>
      <c r="D24" s="37">
        <v>3.57</v>
      </c>
      <c r="E24" s="33">
        <v>3.57</v>
      </c>
      <c r="F24" s="37">
        <v>3.9</v>
      </c>
      <c r="G24" s="33">
        <v>4.23</v>
      </c>
      <c r="H24" s="37">
        <v>4.91</v>
      </c>
      <c r="I24" s="33">
        <v>5.4</v>
      </c>
      <c r="J24" s="37">
        <v>4.97</v>
      </c>
      <c r="K24" s="33">
        <v>4.76</v>
      </c>
      <c r="L24" s="37">
        <v>4.75</v>
      </c>
      <c r="M24" s="33">
        <v>4.6</v>
      </c>
      <c r="N24" s="37">
        <v>4.75</v>
      </c>
      <c r="P24" s="10"/>
      <c r="R24" s="10"/>
      <c r="T24" s="10"/>
    </row>
    <row r="25" spans="2:20" ht="12.75">
      <c r="B25" s="2" t="s">
        <v>16</v>
      </c>
      <c r="C25" s="33">
        <v>3.4</v>
      </c>
      <c r="D25" s="37">
        <v>3.56</v>
      </c>
      <c r="E25" s="33">
        <v>3.56</v>
      </c>
      <c r="F25" s="37">
        <v>3.8</v>
      </c>
      <c r="G25" s="33">
        <v>4.15</v>
      </c>
      <c r="H25" s="37">
        <v>4.82</v>
      </c>
      <c r="I25" s="33">
        <v>5.3</v>
      </c>
      <c r="J25" s="37">
        <v>4.88</v>
      </c>
      <c r="K25" s="33">
        <v>4.7</v>
      </c>
      <c r="L25" s="37">
        <v>4.73</v>
      </c>
      <c r="M25" s="33">
        <v>4.59</v>
      </c>
      <c r="N25" s="37">
        <v>4.73</v>
      </c>
      <c r="P25" s="10"/>
      <c r="R25" s="10"/>
      <c r="T25" s="10"/>
    </row>
    <row r="26" spans="2:20" ht="12.75">
      <c r="B26" s="2" t="s">
        <v>17</v>
      </c>
      <c r="C26" s="33">
        <v>3.59</v>
      </c>
      <c r="D26" s="37">
        <v>3.69</v>
      </c>
      <c r="E26" s="33">
        <v>3.69</v>
      </c>
      <c r="F26" s="37">
        <v>3.94</v>
      </c>
      <c r="G26" s="33">
        <v>4.29</v>
      </c>
      <c r="H26" s="37">
        <v>4.98</v>
      </c>
      <c r="I26" s="33">
        <v>5.48</v>
      </c>
      <c r="J26" s="37">
        <v>5.04</v>
      </c>
      <c r="K26" s="33">
        <v>4.81</v>
      </c>
      <c r="L26" s="37">
        <v>4.84</v>
      </c>
      <c r="M26" s="33">
        <v>4.7</v>
      </c>
      <c r="N26" s="37">
        <v>4.84</v>
      </c>
      <c r="P26" s="10"/>
      <c r="R26" s="10"/>
      <c r="T26" s="10"/>
    </row>
    <row r="27" spans="2:20" ht="12.75">
      <c r="B27" s="2" t="s">
        <v>18</v>
      </c>
      <c r="C27" s="33">
        <v>3.62</v>
      </c>
      <c r="D27" s="37">
        <v>3.73</v>
      </c>
      <c r="E27" s="33">
        <v>3.9</v>
      </c>
      <c r="F27" s="37">
        <v>3.99</v>
      </c>
      <c r="G27" s="33">
        <v>4.36</v>
      </c>
      <c r="H27" s="37">
        <v>5.07</v>
      </c>
      <c r="I27" s="33">
        <v>5.58</v>
      </c>
      <c r="J27" s="37">
        <v>5.13</v>
      </c>
      <c r="K27" s="33">
        <v>4.95</v>
      </c>
      <c r="L27" s="37">
        <v>4.95</v>
      </c>
      <c r="M27" s="33">
        <v>4.81</v>
      </c>
      <c r="N27" s="37">
        <v>4.95</v>
      </c>
      <c r="P27" s="10"/>
      <c r="R27" s="10"/>
      <c r="T27" s="10"/>
    </row>
    <row r="28" spans="2:20" ht="13.5" thickBot="1">
      <c r="B28" s="43" t="s">
        <v>30</v>
      </c>
      <c r="C28" s="44">
        <f>AVERAGE(C20:C27)</f>
        <v>3.545</v>
      </c>
      <c r="D28" s="45">
        <f aca="true" t="shared" si="1" ref="D28:N28">AVERAGE(D20:D27)</f>
        <v>3.6599999999999997</v>
      </c>
      <c r="E28" s="44">
        <f t="shared" si="1"/>
        <v>3.6812499999999995</v>
      </c>
      <c r="F28" s="45">
        <f t="shared" si="1"/>
        <v>3.9250000000000007</v>
      </c>
      <c r="G28" s="44">
        <f t="shared" si="1"/>
        <v>4.26875</v>
      </c>
      <c r="H28" s="45">
        <f t="shared" si="1"/>
        <v>4.96</v>
      </c>
      <c r="I28" s="44">
        <f t="shared" si="1"/>
        <v>5.456249999999999</v>
      </c>
      <c r="J28" s="45">
        <f t="shared" si="1"/>
        <v>5.0200000000000005</v>
      </c>
      <c r="K28" s="44">
        <f t="shared" si="1"/>
        <v>4.82625</v>
      </c>
      <c r="L28" s="45">
        <f t="shared" si="1"/>
        <v>4.827500000000001</v>
      </c>
      <c r="M28" s="44">
        <f t="shared" si="1"/>
        <v>4.6825</v>
      </c>
      <c r="N28" s="45">
        <f t="shared" si="1"/>
        <v>4.827500000000001</v>
      </c>
      <c r="P28" s="10"/>
      <c r="R28" s="10"/>
      <c r="T28" s="10"/>
    </row>
    <row r="29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Bena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Bena</dc:creator>
  <cp:keywords/>
  <dc:description/>
  <cp:lastModifiedBy>Topinfo</cp:lastModifiedBy>
  <dcterms:created xsi:type="dcterms:W3CDTF">2001-02-22T17:08:23Z</dcterms:created>
  <dcterms:modified xsi:type="dcterms:W3CDTF">2001-02-27T15:08:58Z</dcterms:modified>
  <cp:category/>
  <cp:version/>
  <cp:contentType/>
  <cp:contentStatus/>
</cp:coreProperties>
</file>